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80" yWindow="60" windowWidth="14205" windowHeight="11655" tabRatio="901"/>
  </bookViews>
  <sheets>
    <sheet name="DATABASE" sheetId="4" r:id="rId1"/>
    <sheet name="Statistics makes" sheetId="5" r:id="rId2"/>
    <sheet name="Statistics years" sheetId="6" r:id="rId3"/>
  </sheets>
  <definedNames>
    <definedName name="_xlnm._FilterDatabase" localSheetId="0" hidden="1">DATABASE!$A$6:$AG$645</definedName>
    <definedName name="_xlnm._FilterDatabase" localSheetId="1" hidden="1">'Statistics makes'!$B$7:$AL$75</definedName>
    <definedName name="_xlnm._FilterDatabase" localSheetId="2" hidden="1">'Statistics years'!$B$5:$AL$367</definedName>
  </definedNames>
  <calcPr calcId="125725" concurrentManualCount="4"/>
</workbook>
</file>

<file path=xl/calcChain.xml><?xml version="1.0" encoding="utf-8"?>
<calcChain xmlns="http://schemas.openxmlformats.org/spreadsheetml/2006/main">
  <c r="AF4" i="4"/>
  <c r="AE4"/>
  <c r="AD4"/>
  <c r="I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H4"/>
  <c r="G4"/>
  <c r="F4"/>
  <c r="E4"/>
  <c r="D4"/>
  <c r="C4"/>
  <c r="B4"/>
  <c r="AQ363" i="6"/>
  <c r="AP363"/>
  <c r="AO363"/>
  <c r="AN363"/>
  <c r="AM363"/>
  <c r="AL363"/>
  <c r="AK363"/>
  <c r="AJ363"/>
  <c r="AI363"/>
  <c r="AH363"/>
  <c r="AG363"/>
  <c r="AF363"/>
  <c r="AE363"/>
  <c r="AD363"/>
  <c r="AC363"/>
  <c r="AB363"/>
  <c r="AA363"/>
  <c r="Z363"/>
  <c r="Y363"/>
  <c r="X363"/>
  <c r="W363"/>
  <c r="V363"/>
  <c r="U363"/>
  <c r="T363"/>
  <c r="S363"/>
  <c r="R363"/>
  <c r="Q363"/>
  <c r="P363"/>
  <c r="O363"/>
  <c r="N363"/>
  <c r="M363"/>
  <c r="L363"/>
  <c r="K363"/>
  <c r="J363"/>
  <c r="I363"/>
  <c r="H363"/>
  <c r="G363"/>
  <c r="F363"/>
  <c r="E363"/>
  <c r="D363"/>
  <c r="AQ362"/>
  <c r="AP362"/>
  <c r="AO362"/>
  <c r="AN362"/>
  <c r="AM362"/>
  <c r="AL362"/>
  <c r="AK362"/>
  <c r="AJ362"/>
  <c r="AI362"/>
  <c r="AH362"/>
  <c r="AG362"/>
  <c r="AF362"/>
  <c r="AE362"/>
  <c r="AD362"/>
  <c r="AC362"/>
  <c r="AB362"/>
  <c r="AA362"/>
  <c r="Z362"/>
  <c r="Y362"/>
  <c r="X362"/>
  <c r="W362"/>
  <c r="V362"/>
  <c r="U362"/>
  <c r="T362"/>
  <c r="S362"/>
  <c r="R362"/>
  <c r="Q362"/>
  <c r="P362"/>
  <c r="O362"/>
  <c r="N362"/>
  <c r="M362"/>
  <c r="L362"/>
  <c r="K362"/>
  <c r="J362"/>
  <c r="I362"/>
  <c r="H362"/>
  <c r="G362"/>
  <c r="F362"/>
  <c r="E362"/>
  <c r="D362"/>
  <c r="C362"/>
  <c r="AQ361"/>
  <c r="AP361"/>
  <c r="AO361"/>
  <c r="AN361"/>
  <c r="AM361"/>
  <c r="AL361"/>
  <c r="AK361"/>
  <c r="AJ361"/>
  <c r="AI361"/>
  <c r="AH361"/>
  <c r="AG361"/>
  <c r="AF361"/>
  <c r="AE361"/>
  <c r="AD361"/>
  <c r="AC361"/>
  <c r="AB361"/>
  <c r="AA361"/>
  <c r="Z361"/>
  <c r="Y361"/>
  <c r="X361"/>
  <c r="W361"/>
  <c r="V361"/>
  <c r="U361"/>
  <c r="T361"/>
  <c r="S361"/>
  <c r="R361"/>
  <c r="Q361"/>
  <c r="P361"/>
  <c r="O361"/>
  <c r="N361"/>
  <c r="M361"/>
  <c r="L361"/>
  <c r="K361"/>
  <c r="J361"/>
  <c r="I361"/>
  <c r="H361"/>
  <c r="G361"/>
  <c r="F361"/>
  <c r="E361"/>
  <c r="D361"/>
  <c r="C361" s="1"/>
  <c r="AQ360"/>
  <c r="AP360"/>
  <c r="AO360"/>
  <c r="AN360"/>
  <c r="AM360"/>
  <c r="AL360"/>
  <c r="AK360"/>
  <c r="AJ360"/>
  <c r="AI360"/>
  <c r="AH360"/>
  <c r="AG360"/>
  <c r="AF360"/>
  <c r="AE360"/>
  <c r="AD360"/>
  <c r="AC360"/>
  <c r="AB360"/>
  <c r="AA360"/>
  <c r="Z360"/>
  <c r="Y360"/>
  <c r="X360"/>
  <c r="W360"/>
  <c r="V360"/>
  <c r="U360"/>
  <c r="T360"/>
  <c r="S360"/>
  <c r="R360"/>
  <c r="Q360"/>
  <c r="P360"/>
  <c r="O360"/>
  <c r="N360"/>
  <c r="M360"/>
  <c r="L360"/>
  <c r="K360"/>
  <c r="J360"/>
  <c r="I360"/>
  <c r="H360"/>
  <c r="G360"/>
  <c r="F360"/>
  <c r="E360"/>
  <c r="D360"/>
  <c r="AQ359"/>
  <c r="AP359"/>
  <c r="AO359"/>
  <c r="AN359"/>
  <c r="AM359"/>
  <c r="AL359"/>
  <c r="AK359"/>
  <c r="AJ359"/>
  <c r="AI359"/>
  <c r="AH359"/>
  <c r="AG359"/>
  <c r="AF359"/>
  <c r="AE359"/>
  <c r="AD359"/>
  <c r="AC359"/>
  <c r="AB359"/>
  <c r="AA359"/>
  <c r="Z359"/>
  <c r="Y359"/>
  <c r="X359"/>
  <c r="W359"/>
  <c r="V359"/>
  <c r="U359"/>
  <c r="T359"/>
  <c r="S359"/>
  <c r="R359"/>
  <c r="Q359"/>
  <c r="P359"/>
  <c r="O359"/>
  <c r="N359"/>
  <c r="M359"/>
  <c r="L359"/>
  <c r="K359"/>
  <c r="J359"/>
  <c r="I359"/>
  <c r="H359"/>
  <c r="G359"/>
  <c r="F359"/>
  <c r="E359"/>
  <c r="D359"/>
  <c r="C359" s="1"/>
  <c r="AQ358"/>
  <c r="AP358"/>
  <c r="AO358"/>
  <c r="AN358"/>
  <c r="AM358"/>
  <c r="AL358"/>
  <c r="AK358"/>
  <c r="AJ358"/>
  <c r="AI358"/>
  <c r="AH358"/>
  <c r="AG358"/>
  <c r="AF358"/>
  <c r="AE358"/>
  <c r="AD358"/>
  <c r="AC358"/>
  <c r="AB358"/>
  <c r="AA358"/>
  <c r="Z358"/>
  <c r="Y358"/>
  <c r="X358"/>
  <c r="W358"/>
  <c r="V358"/>
  <c r="U358"/>
  <c r="T358"/>
  <c r="S358"/>
  <c r="R358"/>
  <c r="Q358"/>
  <c r="P358"/>
  <c r="O358"/>
  <c r="N358"/>
  <c r="M358"/>
  <c r="L358"/>
  <c r="K358"/>
  <c r="J358"/>
  <c r="I358"/>
  <c r="H358"/>
  <c r="G358"/>
  <c r="F358"/>
  <c r="E358"/>
  <c r="D358"/>
  <c r="AQ357"/>
  <c r="AP357"/>
  <c r="AO357"/>
  <c r="AN357"/>
  <c r="AM357"/>
  <c r="AL357"/>
  <c r="AK357"/>
  <c r="AJ357"/>
  <c r="AI357"/>
  <c r="AH357"/>
  <c r="AG357"/>
  <c r="AF357"/>
  <c r="AE357"/>
  <c r="AD357"/>
  <c r="AC357"/>
  <c r="AB357"/>
  <c r="AA357"/>
  <c r="Z357"/>
  <c r="Y357"/>
  <c r="X357"/>
  <c r="W357"/>
  <c r="V357"/>
  <c r="U357"/>
  <c r="T357"/>
  <c r="S357"/>
  <c r="R357"/>
  <c r="Q357"/>
  <c r="P357"/>
  <c r="O357"/>
  <c r="N357"/>
  <c r="M357"/>
  <c r="L357"/>
  <c r="K357"/>
  <c r="J357"/>
  <c r="I357"/>
  <c r="H357"/>
  <c r="G357"/>
  <c r="F357"/>
  <c r="E357"/>
  <c r="D357"/>
  <c r="AQ356"/>
  <c r="AP356"/>
  <c r="AO356"/>
  <c r="AN356"/>
  <c r="AM356"/>
  <c r="AL356"/>
  <c r="AK356"/>
  <c r="AJ356"/>
  <c r="AI356"/>
  <c r="AH356"/>
  <c r="AG356"/>
  <c r="AF356"/>
  <c r="AE356"/>
  <c r="AD356"/>
  <c r="AC356"/>
  <c r="AB356"/>
  <c r="AA356"/>
  <c r="Z356"/>
  <c r="Y356"/>
  <c r="X356"/>
  <c r="W356"/>
  <c r="V356"/>
  <c r="U356"/>
  <c r="T356"/>
  <c r="S356"/>
  <c r="R356"/>
  <c r="Q356"/>
  <c r="P356"/>
  <c r="O356"/>
  <c r="N356"/>
  <c r="M356"/>
  <c r="L356"/>
  <c r="K356"/>
  <c r="J356"/>
  <c r="I356"/>
  <c r="H356"/>
  <c r="G356"/>
  <c r="F356"/>
  <c r="E356"/>
  <c r="C356" s="1"/>
  <c r="D356"/>
  <c r="AQ355"/>
  <c r="AP355"/>
  <c r="AO355"/>
  <c r="AN355"/>
  <c r="AM355"/>
  <c r="AL355"/>
  <c r="AK355"/>
  <c r="AJ355"/>
  <c r="AI355"/>
  <c r="AH355"/>
  <c r="AG355"/>
  <c r="AF355"/>
  <c r="AE355"/>
  <c r="AD355"/>
  <c r="AC355"/>
  <c r="AB355"/>
  <c r="AA355"/>
  <c r="Z355"/>
  <c r="Y355"/>
  <c r="X355"/>
  <c r="W355"/>
  <c r="V355"/>
  <c r="U355"/>
  <c r="T355"/>
  <c r="S355"/>
  <c r="R355"/>
  <c r="Q355"/>
  <c r="P355"/>
  <c r="O355"/>
  <c r="N355"/>
  <c r="M355"/>
  <c r="L355"/>
  <c r="K355"/>
  <c r="J355"/>
  <c r="I355"/>
  <c r="H355"/>
  <c r="G355"/>
  <c r="F355"/>
  <c r="E355"/>
  <c r="D355"/>
  <c r="AQ354"/>
  <c r="AP354"/>
  <c r="AO354"/>
  <c r="AN354"/>
  <c r="AM354"/>
  <c r="AL354"/>
  <c r="AK354"/>
  <c r="AJ354"/>
  <c r="AI354"/>
  <c r="AH354"/>
  <c r="AG354"/>
  <c r="AF354"/>
  <c r="AE354"/>
  <c r="AD354"/>
  <c r="AC354"/>
  <c r="AB354"/>
  <c r="AA354"/>
  <c r="Z354"/>
  <c r="Y354"/>
  <c r="X354"/>
  <c r="W354"/>
  <c r="V354"/>
  <c r="U354"/>
  <c r="T354"/>
  <c r="S354"/>
  <c r="R354"/>
  <c r="Q354"/>
  <c r="P354"/>
  <c r="O354"/>
  <c r="N354"/>
  <c r="M354"/>
  <c r="L354"/>
  <c r="K354"/>
  <c r="J354"/>
  <c r="I354"/>
  <c r="H354"/>
  <c r="G354"/>
  <c r="F354"/>
  <c r="E354"/>
  <c r="C354" s="1"/>
  <c r="D354"/>
  <c r="AQ353"/>
  <c r="AP353"/>
  <c r="AO353"/>
  <c r="AN353"/>
  <c r="AM353"/>
  <c r="AL353"/>
  <c r="AK353"/>
  <c r="AJ353"/>
  <c r="AI353"/>
  <c r="AH353"/>
  <c r="AG353"/>
  <c r="AF353"/>
  <c r="AE353"/>
  <c r="AD353"/>
  <c r="AC353"/>
  <c r="AB353"/>
  <c r="AA353"/>
  <c r="Z353"/>
  <c r="Y353"/>
  <c r="X353"/>
  <c r="W353"/>
  <c r="V353"/>
  <c r="U353"/>
  <c r="T353"/>
  <c r="S353"/>
  <c r="R353"/>
  <c r="Q353"/>
  <c r="P353"/>
  <c r="O353"/>
  <c r="N353"/>
  <c r="M353"/>
  <c r="L353"/>
  <c r="K353"/>
  <c r="J353"/>
  <c r="I353"/>
  <c r="H353"/>
  <c r="G353"/>
  <c r="F353"/>
  <c r="E353"/>
  <c r="D353"/>
  <c r="AQ352"/>
  <c r="AP352"/>
  <c r="AO352"/>
  <c r="AN352"/>
  <c r="AM352"/>
  <c r="AL352"/>
  <c r="AK352"/>
  <c r="AJ352"/>
  <c r="AI352"/>
  <c r="AH352"/>
  <c r="AG352"/>
  <c r="AF352"/>
  <c r="AE352"/>
  <c r="AD352"/>
  <c r="AC352"/>
  <c r="AB352"/>
  <c r="AA352"/>
  <c r="Z352"/>
  <c r="Y352"/>
  <c r="X352"/>
  <c r="W352"/>
  <c r="V352"/>
  <c r="U352"/>
  <c r="T352"/>
  <c r="S352"/>
  <c r="R352"/>
  <c r="Q352"/>
  <c r="P352"/>
  <c r="O352"/>
  <c r="N352"/>
  <c r="M352"/>
  <c r="L352"/>
  <c r="K352"/>
  <c r="J352"/>
  <c r="I352"/>
  <c r="H352"/>
  <c r="G352"/>
  <c r="F352"/>
  <c r="E352"/>
  <c r="D352"/>
  <c r="C182"/>
  <c r="C352" l="1"/>
  <c r="C357"/>
  <c r="C358"/>
  <c r="C353"/>
  <c r="C355"/>
  <c r="C360"/>
  <c r="C363"/>
  <c r="C186" l="1"/>
  <c r="C181"/>
  <c r="C180"/>
  <c r="C179"/>
  <c r="C178"/>
  <c r="C177"/>
  <c r="C176"/>
  <c r="C175"/>
  <c r="C174"/>
  <c r="C173"/>
  <c r="C172"/>
  <c r="C171"/>
  <c r="C170"/>
  <c r="AQ351"/>
  <c r="AP351"/>
  <c r="AO351"/>
  <c r="AN351"/>
  <c r="AM351"/>
  <c r="AL351"/>
  <c r="AK351"/>
  <c r="AJ351"/>
  <c r="AI351"/>
  <c r="AH351"/>
  <c r="AG351"/>
  <c r="AF351"/>
  <c r="AE351"/>
  <c r="AD351"/>
  <c r="AC351"/>
  <c r="AB351"/>
  <c r="AA351"/>
  <c r="Z351"/>
  <c r="Y351"/>
  <c r="X351"/>
  <c r="W351"/>
  <c r="V351"/>
  <c r="U351"/>
  <c r="T351"/>
  <c r="S351"/>
  <c r="R351"/>
  <c r="Q351"/>
  <c r="P351"/>
  <c r="O351"/>
  <c r="N351"/>
  <c r="M351"/>
  <c r="L351"/>
  <c r="K351"/>
  <c r="J351"/>
  <c r="I351"/>
  <c r="H351"/>
  <c r="G351"/>
  <c r="F351"/>
  <c r="E351"/>
  <c r="D351"/>
  <c r="AQ350"/>
  <c r="AP350"/>
  <c r="AO350"/>
  <c r="AN350"/>
  <c r="AM350"/>
  <c r="AL350"/>
  <c r="AK350"/>
  <c r="AJ350"/>
  <c r="AI350"/>
  <c r="AH350"/>
  <c r="AG350"/>
  <c r="AF350"/>
  <c r="AE350"/>
  <c r="AD350"/>
  <c r="AC350"/>
  <c r="AB350"/>
  <c r="AA350"/>
  <c r="Z350"/>
  <c r="Y350"/>
  <c r="X350"/>
  <c r="W350"/>
  <c r="V350"/>
  <c r="U350"/>
  <c r="T350"/>
  <c r="S350"/>
  <c r="R350"/>
  <c r="Q350"/>
  <c r="P350"/>
  <c r="O350"/>
  <c r="N350"/>
  <c r="M350"/>
  <c r="L350"/>
  <c r="K350"/>
  <c r="J350"/>
  <c r="I350"/>
  <c r="H350"/>
  <c r="G350"/>
  <c r="F350"/>
  <c r="E350"/>
  <c r="D350"/>
  <c r="AQ349"/>
  <c r="AP349"/>
  <c r="AO349"/>
  <c r="AN349"/>
  <c r="AM349"/>
  <c r="AL349"/>
  <c r="AK349"/>
  <c r="AJ349"/>
  <c r="AI349"/>
  <c r="AH349"/>
  <c r="AG349"/>
  <c r="AF349"/>
  <c r="AE349"/>
  <c r="AD349"/>
  <c r="AC349"/>
  <c r="AB349"/>
  <c r="AA349"/>
  <c r="Z349"/>
  <c r="Y349"/>
  <c r="X349"/>
  <c r="W349"/>
  <c r="V349"/>
  <c r="U349"/>
  <c r="T349"/>
  <c r="S349"/>
  <c r="R349"/>
  <c r="Q349"/>
  <c r="P349"/>
  <c r="O349"/>
  <c r="N349"/>
  <c r="M349"/>
  <c r="L349"/>
  <c r="K349"/>
  <c r="J349"/>
  <c r="I349"/>
  <c r="H349"/>
  <c r="G349"/>
  <c r="F349"/>
  <c r="E349"/>
  <c r="D349"/>
  <c r="AQ348"/>
  <c r="AP348"/>
  <c r="AO348"/>
  <c r="AN348"/>
  <c r="AM348"/>
  <c r="AL348"/>
  <c r="AK348"/>
  <c r="AJ348"/>
  <c r="AI348"/>
  <c r="AH348"/>
  <c r="AG348"/>
  <c r="AF348"/>
  <c r="AE348"/>
  <c r="AD348"/>
  <c r="AC348"/>
  <c r="AB348"/>
  <c r="AA348"/>
  <c r="Z348"/>
  <c r="Y348"/>
  <c r="X348"/>
  <c r="W348"/>
  <c r="V348"/>
  <c r="U348"/>
  <c r="T348"/>
  <c r="S348"/>
  <c r="R348"/>
  <c r="Q348"/>
  <c r="P348"/>
  <c r="O348"/>
  <c r="N348"/>
  <c r="M348"/>
  <c r="L348"/>
  <c r="K348"/>
  <c r="J348"/>
  <c r="I348"/>
  <c r="H348"/>
  <c r="G348"/>
  <c r="F348"/>
  <c r="E348"/>
  <c r="D348"/>
  <c r="C169"/>
  <c r="C168"/>
  <c r="C348" l="1"/>
  <c r="C349"/>
  <c r="C351"/>
  <c r="C350"/>
  <c r="AQ347"/>
  <c r="AP347"/>
  <c r="AO347"/>
  <c r="AN347"/>
  <c r="AM347"/>
  <c r="AL347"/>
  <c r="AK347"/>
  <c r="AJ347"/>
  <c r="AI347"/>
  <c r="AH347"/>
  <c r="AG347"/>
  <c r="AF347"/>
  <c r="AE347"/>
  <c r="AD347"/>
  <c r="AC347"/>
  <c r="AB347"/>
  <c r="AA347"/>
  <c r="Z347"/>
  <c r="Y347"/>
  <c r="X347"/>
  <c r="W347"/>
  <c r="V347"/>
  <c r="U347"/>
  <c r="T347"/>
  <c r="S347"/>
  <c r="R347"/>
  <c r="Q347"/>
  <c r="P347"/>
  <c r="O347"/>
  <c r="N347"/>
  <c r="M347"/>
  <c r="L347"/>
  <c r="K347"/>
  <c r="J347"/>
  <c r="I347"/>
  <c r="H347"/>
  <c r="G347"/>
  <c r="F347"/>
  <c r="E347"/>
  <c r="D347"/>
  <c r="AQ346"/>
  <c r="AP346"/>
  <c r="AO346"/>
  <c r="AN346"/>
  <c r="AM346"/>
  <c r="AL346"/>
  <c r="AK346"/>
  <c r="AJ346"/>
  <c r="AI346"/>
  <c r="AH346"/>
  <c r="AG346"/>
  <c r="AF346"/>
  <c r="AE346"/>
  <c r="AD346"/>
  <c r="AC346"/>
  <c r="AB346"/>
  <c r="AA346"/>
  <c r="Z346"/>
  <c r="Y346"/>
  <c r="X346"/>
  <c r="W346"/>
  <c r="V346"/>
  <c r="U346"/>
  <c r="T346"/>
  <c r="S346"/>
  <c r="R346"/>
  <c r="Q346"/>
  <c r="P346"/>
  <c r="O346"/>
  <c r="N346"/>
  <c r="M346"/>
  <c r="L346"/>
  <c r="K346"/>
  <c r="J346"/>
  <c r="I346"/>
  <c r="H346"/>
  <c r="G346"/>
  <c r="F346"/>
  <c r="E346"/>
  <c r="D346"/>
  <c r="AQ345"/>
  <c r="AP345"/>
  <c r="AO345"/>
  <c r="AN345"/>
  <c r="AM345"/>
  <c r="AL345"/>
  <c r="AK345"/>
  <c r="AJ345"/>
  <c r="AI345"/>
  <c r="AH345"/>
  <c r="AG345"/>
  <c r="AF345"/>
  <c r="AE345"/>
  <c r="AD345"/>
  <c r="AC345"/>
  <c r="AB345"/>
  <c r="AA345"/>
  <c r="Z345"/>
  <c r="Y345"/>
  <c r="X345"/>
  <c r="W345"/>
  <c r="V345"/>
  <c r="U345"/>
  <c r="T345"/>
  <c r="S345"/>
  <c r="R345"/>
  <c r="Q345"/>
  <c r="P345"/>
  <c r="O345"/>
  <c r="N345"/>
  <c r="M345"/>
  <c r="L345"/>
  <c r="K345"/>
  <c r="J345"/>
  <c r="I345"/>
  <c r="H345"/>
  <c r="G345"/>
  <c r="F345"/>
  <c r="E345"/>
  <c r="D345"/>
  <c r="AQ344"/>
  <c r="AP344"/>
  <c r="AO344"/>
  <c r="AN344"/>
  <c r="AM344"/>
  <c r="AL344"/>
  <c r="AK344"/>
  <c r="AJ344"/>
  <c r="AI344"/>
  <c r="AH344"/>
  <c r="AG344"/>
  <c r="AF344"/>
  <c r="AE344"/>
  <c r="AD344"/>
  <c r="AC344"/>
  <c r="AB344"/>
  <c r="AA344"/>
  <c r="Z344"/>
  <c r="Y344"/>
  <c r="X344"/>
  <c r="W344"/>
  <c r="V344"/>
  <c r="U344"/>
  <c r="T344"/>
  <c r="S344"/>
  <c r="R344"/>
  <c r="Q344"/>
  <c r="P344"/>
  <c r="O344"/>
  <c r="N344"/>
  <c r="M344"/>
  <c r="L344"/>
  <c r="K344"/>
  <c r="J344"/>
  <c r="I344"/>
  <c r="H344"/>
  <c r="G344"/>
  <c r="F344"/>
  <c r="E344"/>
  <c r="D344"/>
  <c r="AQ343"/>
  <c r="AP343"/>
  <c r="AO343"/>
  <c r="AN343"/>
  <c r="AM343"/>
  <c r="AL343"/>
  <c r="AK343"/>
  <c r="AJ343"/>
  <c r="AI343"/>
  <c r="AH343"/>
  <c r="AG343"/>
  <c r="AF343"/>
  <c r="AE343"/>
  <c r="AD343"/>
  <c r="AC343"/>
  <c r="AB343"/>
  <c r="AA343"/>
  <c r="Z343"/>
  <c r="Y343"/>
  <c r="X343"/>
  <c r="W343"/>
  <c r="V343"/>
  <c r="U343"/>
  <c r="T343"/>
  <c r="S343"/>
  <c r="R343"/>
  <c r="Q343"/>
  <c r="P343"/>
  <c r="O343"/>
  <c r="N343"/>
  <c r="M343"/>
  <c r="L343"/>
  <c r="K343"/>
  <c r="J343"/>
  <c r="I343"/>
  <c r="H343"/>
  <c r="G343"/>
  <c r="F343"/>
  <c r="E343"/>
  <c r="D343"/>
  <c r="AQ342"/>
  <c r="AP342"/>
  <c r="AO342"/>
  <c r="AN342"/>
  <c r="AM342"/>
  <c r="AL342"/>
  <c r="AK342"/>
  <c r="AJ342"/>
  <c r="AI342"/>
  <c r="AH342"/>
  <c r="AG342"/>
  <c r="AF342"/>
  <c r="AE342"/>
  <c r="AD342"/>
  <c r="AC342"/>
  <c r="AB342"/>
  <c r="AA342"/>
  <c r="Z342"/>
  <c r="Y342"/>
  <c r="X342"/>
  <c r="W342"/>
  <c r="V342"/>
  <c r="U342"/>
  <c r="T342"/>
  <c r="S342"/>
  <c r="R342"/>
  <c r="Q342"/>
  <c r="P342"/>
  <c r="O342"/>
  <c r="N342"/>
  <c r="M342"/>
  <c r="L342"/>
  <c r="K342"/>
  <c r="J342"/>
  <c r="I342"/>
  <c r="H342"/>
  <c r="G342"/>
  <c r="F342"/>
  <c r="E342"/>
  <c r="D342"/>
  <c r="AQ341"/>
  <c r="AP341"/>
  <c r="AO341"/>
  <c r="AN341"/>
  <c r="AM341"/>
  <c r="AL341"/>
  <c r="AK341"/>
  <c r="AJ341"/>
  <c r="AI341"/>
  <c r="AH341"/>
  <c r="AG341"/>
  <c r="AF341"/>
  <c r="AE341"/>
  <c r="AD341"/>
  <c r="AC341"/>
  <c r="AB341"/>
  <c r="AA341"/>
  <c r="Z341"/>
  <c r="Y341"/>
  <c r="X341"/>
  <c r="W341"/>
  <c r="V341"/>
  <c r="U341"/>
  <c r="T341"/>
  <c r="S341"/>
  <c r="R341"/>
  <c r="Q341"/>
  <c r="P341"/>
  <c r="O341"/>
  <c r="N341"/>
  <c r="M341"/>
  <c r="L341"/>
  <c r="K341"/>
  <c r="J341"/>
  <c r="I341"/>
  <c r="H341"/>
  <c r="G341"/>
  <c r="F341"/>
  <c r="E341"/>
  <c r="D341"/>
  <c r="AQ340"/>
  <c r="AP340"/>
  <c r="AO340"/>
  <c r="AN340"/>
  <c r="AM340"/>
  <c r="AL340"/>
  <c r="AK340"/>
  <c r="AJ340"/>
  <c r="AI340"/>
  <c r="AH340"/>
  <c r="AG340"/>
  <c r="AF340"/>
  <c r="AE340"/>
  <c r="AD340"/>
  <c r="AC340"/>
  <c r="AB340"/>
  <c r="AA340"/>
  <c r="Z340"/>
  <c r="Y340"/>
  <c r="X340"/>
  <c r="W340"/>
  <c r="V340"/>
  <c r="U340"/>
  <c r="T340"/>
  <c r="S340"/>
  <c r="R340"/>
  <c r="Q340"/>
  <c r="P340"/>
  <c r="O340"/>
  <c r="N340"/>
  <c r="M340"/>
  <c r="L340"/>
  <c r="K340"/>
  <c r="J340"/>
  <c r="I340"/>
  <c r="H340"/>
  <c r="G340"/>
  <c r="F340"/>
  <c r="E340"/>
  <c r="D340"/>
  <c r="AQ339"/>
  <c r="AP339"/>
  <c r="AO339"/>
  <c r="AN339"/>
  <c r="AM339"/>
  <c r="AL339"/>
  <c r="AK339"/>
  <c r="AJ339"/>
  <c r="AI339"/>
  <c r="AH339"/>
  <c r="AG339"/>
  <c r="AF339"/>
  <c r="AE339"/>
  <c r="AD339"/>
  <c r="AC339"/>
  <c r="AB339"/>
  <c r="AA339"/>
  <c r="Z339"/>
  <c r="Y339"/>
  <c r="X339"/>
  <c r="W339"/>
  <c r="V339"/>
  <c r="U339"/>
  <c r="T339"/>
  <c r="S339"/>
  <c r="R339"/>
  <c r="Q339"/>
  <c r="P339"/>
  <c r="O339"/>
  <c r="N339"/>
  <c r="M339"/>
  <c r="L339"/>
  <c r="K339"/>
  <c r="J339"/>
  <c r="I339"/>
  <c r="H339"/>
  <c r="G339"/>
  <c r="F339"/>
  <c r="E339"/>
  <c r="D339"/>
  <c r="C341" l="1"/>
  <c r="C342"/>
  <c r="C343"/>
  <c r="C344"/>
  <c r="C345"/>
  <c r="C346"/>
  <c r="C347"/>
  <c r="C339"/>
  <c r="C340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41"/>
  <c r="C140"/>
  <c r="C139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AQ338"/>
  <c r="AP338"/>
  <c r="AO338"/>
  <c r="AN338"/>
  <c r="AM338"/>
  <c r="AQ337"/>
  <c r="AP337"/>
  <c r="AO337"/>
  <c r="AN337"/>
  <c r="AM337"/>
  <c r="AQ336"/>
  <c r="AP336"/>
  <c r="AO336"/>
  <c r="AN336"/>
  <c r="AM336"/>
  <c r="AQ335"/>
  <c r="AP335"/>
  <c r="AO335"/>
  <c r="AN335"/>
  <c r="AM335"/>
  <c r="AQ334"/>
  <c r="AP334"/>
  <c r="AO334"/>
  <c r="AN334"/>
  <c r="AM334"/>
  <c r="AQ333"/>
  <c r="AP333"/>
  <c r="AO333"/>
  <c r="AN333"/>
  <c r="AM333"/>
  <c r="AQ332"/>
  <c r="AP332"/>
  <c r="AO332"/>
  <c r="AN332"/>
  <c r="AM332"/>
  <c r="AQ331"/>
  <c r="AP331"/>
  <c r="AO331"/>
  <c r="AN331"/>
  <c r="AM331"/>
  <c r="AQ330"/>
  <c r="AP330"/>
  <c r="AO330"/>
  <c r="AN330"/>
  <c r="AM330"/>
  <c r="AQ329"/>
  <c r="AP329"/>
  <c r="AO329"/>
  <c r="AN329"/>
  <c r="AM329"/>
  <c r="AQ328"/>
  <c r="AP328"/>
  <c r="AO328"/>
  <c r="AN328"/>
  <c r="AM328"/>
  <c r="AQ327"/>
  <c r="AP327"/>
  <c r="AO327"/>
  <c r="AN327"/>
  <c r="AM327"/>
  <c r="AQ326"/>
  <c r="AP326"/>
  <c r="AO326"/>
  <c r="AN326"/>
  <c r="AM326"/>
  <c r="AQ325"/>
  <c r="AP325"/>
  <c r="AO325"/>
  <c r="AN325"/>
  <c r="AM325"/>
  <c r="AQ324"/>
  <c r="AP324"/>
  <c r="AO324"/>
  <c r="AN324"/>
  <c r="AM324"/>
  <c r="AQ323"/>
  <c r="AP323"/>
  <c r="AO323"/>
  <c r="AN323"/>
  <c r="AM323"/>
  <c r="AQ322"/>
  <c r="AP322"/>
  <c r="AO322"/>
  <c r="AN322"/>
  <c r="AM322"/>
  <c r="AQ321"/>
  <c r="AP321"/>
  <c r="AO321"/>
  <c r="AN321"/>
  <c r="AM321"/>
  <c r="AQ320"/>
  <c r="AP320"/>
  <c r="AO320"/>
  <c r="AN320"/>
  <c r="AM320"/>
  <c r="AQ319"/>
  <c r="AP319"/>
  <c r="AO319"/>
  <c r="AN319"/>
  <c r="AM319"/>
  <c r="AQ318"/>
  <c r="AP318"/>
  <c r="AO318"/>
  <c r="AN318"/>
  <c r="AM318"/>
  <c r="AQ317"/>
  <c r="AP317"/>
  <c r="AO317"/>
  <c r="AN317"/>
  <c r="AM317"/>
  <c r="AQ316"/>
  <c r="AP316"/>
  <c r="AO316"/>
  <c r="AN316"/>
  <c r="AM316"/>
  <c r="AQ315"/>
  <c r="AP315"/>
  <c r="AO315"/>
  <c r="AN315"/>
  <c r="AM315"/>
  <c r="AQ314"/>
  <c r="AP314"/>
  <c r="AO314"/>
  <c r="AN314"/>
  <c r="AM314"/>
  <c r="AQ313"/>
  <c r="AP313"/>
  <c r="AO313"/>
  <c r="AN313"/>
  <c r="AM313"/>
  <c r="AQ312"/>
  <c r="AP312"/>
  <c r="AO312"/>
  <c r="AN312"/>
  <c r="AM312"/>
  <c r="AQ311"/>
  <c r="AP311"/>
  <c r="AO311"/>
  <c r="AN311"/>
  <c r="AM311"/>
  <c r="AQ310"/>
  <c r="AP310"/>
  <c r="AO310"/>
  <c r="AN310"/>
  <c r="AM310"/>
  <c r="AQ309"/>
  <c r="AP309"/>
  <c r="AO309"/>
  <c r="AN309"/>
  <c r="AM309"/>
  <c r="AQ308"/>
  <c r="AP308"/>
  <c r="AO308"/>
  <c r="AN308"/>
  <c r="AM308"/>
  <c r="AQ307"/>
  <c r="AP307"/>
  <c r="AO307"/>
  <c r="AN307"/>
  <c r="AM307"/>
  <c r="AQ306"/>
  <c r="AP306"/>
  <c r="AO306"/>
  <c r="AN306"/>
  <c r="AM306"/>
  <c r="AQ305"/>
  <c r="AP305"/>
  <c r="AO305"/>
  <c r="AN305"/>
  <c r="AM305"/>
  <c r="AQ304"/>
  <c r="AP304"/>
  <c r="AO304"/>
  <c r="AN304"/>
  <c r="AM304"/>
  <c r="AQ303"/>
  <c r="AP303"/>
  <c r="AO303"/>
  <c r="AN303"/>
  <c r="AM303"/>
  <c r="AQ302"/>
  <c r="AP302"/>
  <c r="AO302"/>
  <c r="AN302"/>
  <c r="AM302"/>
  <c r="AQ301"/>
  <c r="AP301"/>
  <c r="AO301"/>
  <c r="AN301"/>
  <c r="AM301"/>
  <c r="AQ300"/>
  <c r="AP300"/>
  <c r="AO300"/>
  <c r="AN300"/>
  <c r="AM300"/>
  <c r="AQ299"/>
  <c r="AP299"/>
  <c r="AO299"/>
  <c r="AN299"/>
  <c r="AM299"/>
  <c r="AQ298"/>
  <c r="AP298"/>
  <c r="AO298"/>
  <c r="AN298"/>
  <c r="AM298"/>
  <c r="AQ297"/>
  <c r="AP297"/>
  <c r="AO297"/>
  <c r="AN297"/>
  <c r="AM297"/>
  <c r="AQ296"/>
  <c r="AP296"/>
  <c r="AO296"/>
  <c r="AN296"/>
  <c r="AM296"/>
  <c r="AQ295"/>
  <c r="AP295"/>
  <c r="AO295"/>
  <c r="AN295"/>
  <c r="AM295"/>
  <c r="AQ294"/>
  <c r="AP294"/>
  <c r="AO294"/>
  <c r="AN294"/>
  <c r="AM294"/>
  <c r="AQ293"/>
  <c r="AP293"/>
  <c r="AO293"/>
  <c r="AN293"/>
  <c r="AM293"/>
  <c r="AQ292"/>
  <c r="AP292"/>
  <c r="AO292"/>
  <c r="AN292"/>
  <c r="AM292"/>
  <c r="AQ291"/>
  <c r="AP291"/>
  <c r="AO291"/>
  <c r="AN291"/>
  <c r="AM291"/>
  <c r="AQ290"/>
  <c r="AP290"/>
  <c r="AO290"/>
  <c r="AN290"/>
  <c r="AM290"/>
  <c r="AQ289"/>
  <c r="AP289"/>
  <c r="AO289"/>
  <c r="AN289"/>
  <c r="AM289"/>
  <c r="AQ288"/>
  <c r="AP288"/>
  <c r="AO288"/>
  <c r="AN288"/>
  <c r="AM288"/>
  <c r="AQ287"/>
  <c r="AP287"/>
  <c r="AO287"/>
  <c r="AN287"/>
  <c r="AM287"/>
  <c r="AQ286"/>
  <c r="AP286"/>
  <c r="AO286"/>
  <c r="AN286"/>
  <c r="AM286"/>
  <c r="AQ285"/>
  <c r="AP285"/>
  <c r="AO285"/>
  <c r="AN285"/>
  <c r="AM285"/>
  <c r="AQ284"/>
  <c r="AP284"/>
  <c r="AO284"/>
  <c r="AN284"/>
  <c r="AM284"/>
  <c r="AQ283"/>
  <c r="AP283"/>
  <c r="AO283"/>
  <c r="AN283"/>
  <c r="AM283"/>
  <c r="AQ282"/>
  <c r="AP282"/>
  <c r="AO282"/>
  <c r="AN282"/>
  <c r="AM282"/>
  <c r="AQ281"/>
  <c r="AP281"/>
  <c r="AO281"/>
  <c r="AN281"/>
  <c r="AM281"/>
  <c r="AQ280"/>
  <c r="AP280"/>
  <c r="AO280"/>
  <c r="AN280"/>
  <c r="AM280"/>
  <c r="AQ279"/>
  <c r="AP279"/>
  <c r="AO279"/>
  <c r="AN279"/>
  <c r="AM279"/>
  <c r="AQ278"/>
  <c r="AP278"/>
  <c r="AO278"/>
  <c r="AN278"/>
  <c r="AM278"/>
  <c r="AQ277"/>
  <c r="AP277"/>
  <c r="AO277"/>
  <c r="AN277"/>
  <c r="AM277"/>
  <c r="AQ276"/>
  <c r="AP276"/>
  <c r="AO276"/>
  <c r="AN276"/>
  <c r="AM276"/>
  <c r="AQ275"/>
  <c r="AP275"/>
  <c r="AO275"/>
  <c r="AN275"/>
  <c r="AM275"/>
  <c r="AQ274"/>
  <c r="AP274"/>
  <c r="AO274"/>
  <c r="AN274"/>
  <c r="AM274"/>
  <c r="AQ273"/>
  <c r="AP273"/>
  <c r="AO273"/>
  <c r="AN273"/>
  <c r="AM273"/>
  <c r="AQ272"/>
  <c r="AP272"/>
  <c r="AO272"/>
  <c r="AN272"/>
  <c r="AM272"/>
  <c r="AQ271"/>
  <c r="AP271"/>
  <c r="AO271"/>
  <c r="AN271"/>
  <c r="AM271"/>
  <c r="AQ270"/>
  <c r="AP270"/>
  <c r="AO270"/>
  <c r="AN270"/>
  <c r="AM270"/>
  <c r="AQ269"/>
  <c r="AP269"/>
  <c r="AO269"/>
  <c r="AN269"/>
  <c r="AM269"/>
  <c r="AQ268"/>
  <c r="AP268"/>
  <c r="AO268"/>
  <c r="AN268"/>
  <c r="AM268"/>
  <c r="AQ267"/>
  <c r="AP267"/>
  <c r="AO267"/>
  <c r="AN267"/>
  <c r="AM267"/>
  <c r="AQ266"/>
  <c r="AP266"/>
  <c r="AO266"/>
  <c r="AN266"/>
  <c r="AM266"/>
  <c r="AQ265"/>
  <c r="AP265"/>
  <c r="AO265"/>
  <c r="AN265"/>
  <c r="AM265"/>
  <c r="AQ264"/>
  <c r="AP264"/>
  <c r="AO264"/>
  <c r="AN264"/>
  <c r="AM264"/>
  <c r="AQ263"/>
  <c r="AP263"/>
  <c r="AO263"/>
  <c r="AN263"/>
  <c r="AM263"/>
  <c r="AQ262"/>
  <c r="AP262"/>
  <c r="AO262"/>
  <c r="AN262"/>
  <c r="AM262"/>
  <c r="AQ261"/>
  <c r="AP261"/>
  <c r="AO261"/>
  <c r="AN261"/>
  <c r="AM261"/>
  <c r="AQ260"/>
  <c r="AP260"/>
  <c r="AO260"/>
  <c r="AN260"/>
  <c r="AM260"/>
  <c r="AQ259"/>
  <c r="AP259"/>
  <c r="AO259"/>
  <c r="AN259"/>
  <c r="AM259"/>
  <c r="AQ258"/>
  <c r="AP258"/>
  <c r="AO258"/>
  <c r="AN258"/>
  <c r="AM258"/>
  <c r="AQ257"/>
  <c r="AP257"/>
  <c r="AO257"/>
  <c r="AN257"/>
  <c r="AM257"/>
  <c r="AQ256"/>
  <c r="AP256"/>
  <c r="AO256"/>
  <c r="AN256"/>
  <c r="AM256"/>
  <c r="AQ255"/>
  <c r="AP255"/>
  <c r="AO255"/>
  <c r="AN255"/>
  <c r="AM255"/>
  <c r="AQ254"/>
  <c r="AP254"/>
  <c r="AO254"/>
  <c r="AN254"/>
  <c r="AM254"/>
  <c r="AQ253"/>
  <c r="AP253"/>
  <c r="AO253"/>
  <c r="AN253"/>
  <c r="AM253"/>
  <c r="AQ252"/>
  <c r="AP252"/>
  <c r="AO252"/>
  <c r="AN252"/>
  <c r="AM252"/>
  <c r="AQ251"/>
  <c r="AP251"/>
  <c r="AO251"/>
  <c r="AN251"/>
  <c r="AM251"/>
  <c r="AQ250"/>
  <c r="AP250"/>
  <c r="AO250"/>
  <c r="AN250"/>
  <c r="AM250"/>
  <c r="AQ249"/>
  <c r="AP249"/>
  <c r="AO249"/>
  <c r="AN249"/>
  <c r="AM249"/>
  <c r="AQ248"/>
  <c r="AP248"/>
  <c r="AO248"/>
  <c r="AN248"/>
  <c r="AM248"/>
  <c r="AQ247"/>
  <c r="AP247"/>
  <c r="AO247"/>
  <c r="AN247"/>
  <c r="AM247"/>
  <c r="AQ246"/>
  <c r="AP246"/>
  <c r="AO246"/>
  <c r="AN246"/>
  <c r="AM246"/>
  <c r="AQ245"/>
  <c r="AP245"/>
  <c r="AO245"/>
  <c r="AN245"/>
  <c r="AM245"/>
  <c r="AQ244"/>
  <c r="AP244"/>
  <c r="AO244"/>
  <c r="AN244"/>
  <c r="AM244"/>
  <c r="AQ243"/>
  <c r="AP243"/>
  <c r="AO243"/>
  <c r="AN243"/>
  <c r="AM243"/>
  <c r="AQ242"/>
  <c r="AP242"/>
  <c r="AO242"/>
  <c r="AN242"/>
  <c r="AM242"/>
  <c r="AQ241"/>
  <c r="AP241"/>
  <c r="AO241"/>
  <c r="AN241"/>
  <c r="AM241"/>
  <c r="AQ240"/>
  <c r="AP240"/>
  <c r="AO240"/>
  <c r="AN240"/>
  <c r="AM240"/>
  <c r="AQ239"/>
  <c r="AP239"/>
  <c r="AO239"/>
  <c r="AN239"/>
  <c r="AM239"/>
  <c r="AQ238"/>
  <c r="AP238"/>
  <c r="AO238"/>
  <c r="AN238"/>
  <c r="AM238"/>
  <c r="AQ237"/>
  <c r="AP237"/>
  <c r="AO237"/>
  <c r="AN237"/>
  <c r="AM237"/>
  <c r="AQ236"/>
  <c r="AP236"/>
  <c r="AO236"/>
  <c r="AN236"/>
  <c r="AM236"/>
  <c r="AQ235"/>
  <c r="AP235"/>
  <c r="AO235"/>
  <c r="AN235"/>
  <c r="AM235"/>
  <c r="AQ234"/>
  <c r="AP234"/>
  <c r="AO234"/>
  <c r="AN234"/>
  <c r="AM234"/>
  <c r="AQ233"/>
  <c r="AP233"/>
  <c r="AO233"/>
  <c r="AN233"/>
  <c r="AM233"/>
  <c r="AQ232"/>
  <c r="AP232"/>
  <c r="AO232"/>
  <c r="AN232"/>
  <c r="AM232"/>
  <c r="AQ231"/>
  <c r="AP231"/>
  <c r="AO231"/>
  <c r="AN231"/>
  <c r="AM231"/>
  <c r="AQ230"/>
  <c r="AP230"/>
  <c r="AO230"/>
  <c r="AN230"/>
  <c r="AM230"/>
  <c r="AQ229"/>
  <c r="AP229"/>
  <c r="AO229"/>
  <c r="AN229"/>
  <c r="AM229"/>
  <c r="AQ228"/>
  <c r="AP228"/>
  <c r="AO228"/>
  <c r="AN228"/>
  <c r="AM228"/>
  <c r="AQ227"/>
  <c r="AP227"/>
  <c r="AO227"/>
  <c r="AN227"/>
  <c r="AM227"/>
  <c r="AQ226"/>
  <c r="AP226"/>
  <c r="AO226"/>
  <c r="AN226"/>
  <c r="AM226"/>
  <c r="AQ225"/>
  <c r="AP225"/>
  <c r="AO225"/>
  <c r="AN225"/>
  <c r="AM225"/>
  <c r="AQ224"/>
  <c r="AP224"/>
  <c r="AO224"/>
  <c r="AN224"/>
  <c r="AM224"/>
  <c r="AQ223"/>
  <c r="AP223"/>
  <c r="AO223"/>
  <c r="AN223"/>
  <c r="AM223"/>
  <c r="AQ222"/>
  <c r="AP222"/>
  <c r="AO222"/>
  <c r="AN222"/>
  <c r="AM222"/>
  <c r="AQ221"/>
  <c r="AP221"/>
  <c r="AO221"/>
  <c r="AN221"/>
  <c r="AM221"/>
  <c r="AQ220"/>
  <c r="AP220"/>
  <c r="AO220"/>
  <c r="AN220"/>
  <c r="AM220"/>
  <c r="AQ219"/>
  <c r="AP219"/>
  <c r="AO219"/>
  <c r="AN219"/>
  <c r="AM219"/>
  <c r="AQ218"/>
  <c r="AP218"/>
  <c r="AO218"/>
  <c r="AN218"/>
  <c r="AM218"/>
  <c r="AQ217"/>
  <c r="AP217"/>
  <c r="AO217"/>
  <c r="AN217"/>
  <c r="AM217"/>
  <c r="AQ216"/>
  <c r="AP216"/>
  <c r="AO216"/>
  <c r="AN216"/>
  <c r="AM216"/>
  <c r="AQ215"/>
  <c r="AP215"/>
  <c r="AO215"/>
  <c r="AN215"/>
  <c r="AM215"/>
  <c r="AQ214"/>
  <c r="AP214"/>
  <c r="AO214"/>
  <c r="AN214"/>
  <c r="AM214"/>
  <c r="AQ213"/>
  <c r="AP213"/>
  <c r="AO213"/>
  <c r="AN213"/>
  <c r="AM213"/>
  <c r="AQ212"/>
  <c r="AP212"/>
  <c r="AO212"/>
  <c r="AN212"/>
  <c r="AM212"/>
  <c r="AQ211"/>
  <c r="AP211"/>
  <c r="AO211"/>
  <c r="AN211"/>
  <c r="AM211"/>
  <c r="AQ210"/>
  <c r="AP210"/>
  <c r="AO210"/>
  <c r="AN210"/>
  <c r="AM210"/>
  <c r="AQ209"/>
  <c r="AP209"/>
  <c r="AO209"/>
  <c r="AN209"/>
  <c r="AM209"/>
  <c r="AQ208"/>
  <c r="AP208"/>
  <c r="AO208"/>
  <c r="AN208"/>
  <c r="AM208"/>
  <c r="AQ207"/>
  <c r="AP207"/>
  <c r="AO207"/>
  <c r="AN207"/>
  <c r="AM207"/>
  <c r="AQ206"/>
  <c r="AP206"/>
  <c r="AO206"/>
  <c r="AN206"/>
  <c r="AM206"/>
  <c r="AQ205"/>
  <c r="AP205"/>
  <c r="AO205"/>
  <c r="AN205"/>
  <c r="AM205"/>
  <c r="AQ204"/>
  <c r="AP204"/>
  <c r="AO204"/>
  <c r="AN204"/>
  <c r="AM204"/>
  <c r="AQ203"/>
  <c r="AP203"/>
  <c r="AO203"/>
  <c r="AN203"/>
  <c r="AM203"/>
  <c r="AQ202"/>
  <c r="AP202"/>
  <c r="AO202"/>
  <c r="AN202"/>
  <c r="AM202"/>
  <c r="AQ201"/>
  <c r="AP201"/>
  <c r="AO201"/>
  <c r="AN201"/>
  <c r="AM201"/>
  <c r="AQ200"/>
  <c r="AP200"/>
  <c r="AO200"/>
  <c r="AN200"/>
  <c r="AM200"/>
  <c r="AQ199"/>
  <c r="AP199"/>
  <c r="AO199"/>
  <c r="AN199"/>
  <c r="AM199"/>
  <c r="AQ198"/>
  <c r="AP198"/>
  <c r="AO198"/>
  <c r="AN198"/>
  <c r="AM198"/>
  <c r="AQ197"/>
  <c r="AP197"/>
  <c r="AO197"/>
  <c r="AN197"/>
  <c r="AM197"/>
  <c r="AQ196"/>
  <c r="AP196"/>
  <c r="AO196"/>
  <c r="AN196"/>
  <c r="AM196"/>
  <c r="AQ195"/>
  <c r="AP195"/>
  <c r="AO195"/>
  <c r="AN195"/>
  <c r="AM195"/>
  <c r="AQ194"/>
  <c r="AP194"/>
  <c r="AO194"/>
  <c r="AN194"/>
  <c r="AM194"/>
  <c r="AQ193"/>
  <c r="AP193"/>
  <c r="AO193"/>
  <c r="AN193"/>
  <c r="AM193"/>
  <c r="AQ192"/>
  <c r="AP192"/>
  <c r="AO192"/>
  <c r="AN192"/>
  <c r="AM192"/>
  <c r="AQ191"/>
  <c r="AP191"/>
  <c r="AO191"/>
  <c r="AN191"/>
  <c r="AM191"/>
  <c r="AQ190"/>
  <c r="AP190"/>
  <c r="AO190"/>
  <c r="AN190"/>
  <c r="AM190"/>
  <c r="D333"/>
  <c r="E333"/>
  <c r="F333"/>
  <c r="G333"/>
  <c r="H333"/>
  <c r="I333"/>
  <c r="J333"/>
  <c r="K333"/>
  <c r="L333"/>
  <c r="M333"/>
  <c r="N333"/>
  <c r="O333"/>
  <c r="P333"/>
  <c r="Q333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AL333"/>
  <c r="D334"/>
  <c r="E334"/>
  <c r="F334"/>
  <c r="G334"/>
  <c r="H334"/>
  <c r="I334"/>
  <c r="J334"/>
  <c r="K334"/>
  <c r="L334"/>
  <c r="M334"/>
  <c r="N334"/>
  <c r="O334"/>
  <c r="P334"/>
  <c r="Q334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AL334"/>
  <c r="D335"/>
  <c r="E335"/>
  <c r="F335"/>
  <c r="G335"/>
  <c r="H335"/>
  <c r="I335"/>
  <c r="J335"/>
  <c r="K335"/>
  <c r="L335"/>
  <c r="M335"/>
  <c r="N335"/>
  <c r="O335"/>
  <c r="P335"/>
  <c r="Q335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AL335"/>
  <c r="D336"/>
  <c r="E336"/>
  <c r="F336"/>
  <c r="G336"/>
  <c r="H336"/>
  <c r="I336"/>
  <c r="J336"/>
  <c r="K336"/>
  <c r="L336"/>
  <c r="M336"/>
  <c r="N336"/>
  <c r="O336"/>
  <c r="P336"/>
  <c r="Q336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AL336"/>
  <c r="D337"/>
  <c r="E337"/>
  <c r="F337"/>
  <c r="G337"/>
  <c r="H337"/>
  <c r="I337"/>
  <c r="J337"/>
  <c r="K337"/>
  <c r="L337"/>
  <c r="M337"/>
  <c r="N337"/>
  <c r="O337"/>
  <c r="P337"/>
  <c r="Q337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AL337"/>
  <c r="D338"/>
  <c r="E338"/>
  <c r="F338"/>
  <c r="G338"/>
  <c r="H338"/>
  <c r="I338"/>
  <c r="J338"/>
  <c r="K338"/>
  <c r="L338"/>
  <c r="M338"/>
  <c r="N338"/>
  <c r="O338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D326"/>
  <c r="E326"/>
  <c r="F326"/>
  <c r="G326"/>
  <c r="H326"/>
  <c r="I326"/>
  <c r="J326"/>
  <c r="K326"/>
  <c r="L326"/>
  <c r="M326"/>
  <c r="N326"/>
  <c r="O326"/>
  <c r="P326"/>
  <c r="Q326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AL326"/>
  <c r="D327"/>
  <c r="E327"/>
  <c r="F327"/>
  <c r="G327"/>
  <c r="H327"/>
  <c r="I327"/>
  <c r="J327"/>
  <c r="K327"/>
  <c r="L327"/>
  <c r="M327"/>
  <c r="N327"/>
  <c r="O327"/>
  <c r="P327"/>
  <c r="Q327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AL327"/>
  <c r="D328"/>
  <c r="E328"/>
  <c r="F328"/>
  <c r="G328"/>
  <c r="H328"/>
  <c r="I328"/>
  <c r="J328"/>
  <c r="K328"/>
  <c r="L328"/>
  <c r="M328"/>
  <c r="N328"/>
  <c r="O328"/>
  <c r="P328"/>
  <c r="Q328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AL328"/>
  <c r="D329"/>
  <c r="E329"/>
  <c r="F329"/>
  <c r="G329"/>
  <c r="H329"/>
  <c r="I329"/>
  <c r="J329"/>
  <c r="K329"/>
  <c r="L329"/>
  <c r="M329"/>
  <c r="N329"/>
  <c r="O329"/>
  <c r="P329"/>
  <c r="Q329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AL329"/>
  <c r="D330"/>
  <c r="E330"/>
  <c r="F330"/>
  <c r="G330"/>
  <c r="H330"/>
  <c r="I330"/>
  <c r="J330"/>
  <c r="K330"/>
  <c r="L330"/>
  <c r="M330"/>
  <c r="N330"/>
  <c r="O330"/>
  <c r="P330"/>
  <c r="Q330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AL330"/>
  <c r="D331"/>
  <c r="E331"/>
  <c r="F331"/>
  <c r="G331"/>
  <c r="H331"/>
  <c r="I331"/>
  <c r="J331"/>
  <c r="K331"/>
  <c r="L331"/>
  <c r="M331"/>
  <c r="N331"/>
  <c r="O331"/>
  <c r="P331"/>
  <c r="Q331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AL331"/>
  <c r="D332"/>
  <c r="E332"/>
  <c r="F332"/>
  <c r="G332"/>
  <c r="H332"/>
  <c r="I332"/>
  <c r="J332"/>
  <c r="K332"/>
  <c r="L332"/>
  <c r="M332"/>
  <c r="N332"/>
  <c r="O332"/>
  <c r="P332"/>
  <c r="Q332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AL332"/>
  <c r="D319"/>
  <c r="E319"/>
  <c r="F319"/>
  <c r="G319"/>
  <c r="H319"/>
  <c r="I319"/>
  <c r="J319"/>
  <c r="K319"/>
  <c r="L319"/>
  <c r="M319"/>
  <c r="N319"/>
  <c r="O319"/>
  <c r="P319"/>
  <c r="Q319"/>
  <c r="R319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AL319"/>
  <c r="D320"/>
  <c r="E320"/>
  <c r="F320"/>
  <c r="G320"/>
  <c r="H320"/>
  <c r="I320"/>
  <c r="J320"/>
  <c r="K320"/>
  <c r="L320"/>
  <c r="M320"/>
  <c r="N320"/>
  <c r="O320"/>
  <c r="P320"/>
  <c r="Q320"/>
  <c r="R320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AL320"/>
  <c r="D321"/>
  <c r="E321"/>
  <c r="F321"/>
  <c r="G321"/>
  <c r="H321"/>
  <c r="I321"/>
  <c r="J321"/>
  <c r="K321"/>
  <c r="L321"/>
  <c r="M321"/>
  <c r="N321"/>
  <c r="O321"/>
  <c r="P321"/>
  <c r="Q321"/>
  <c r="R32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AL321"/>
  <c r="D322"/>
  <c r="E322"/>
  <c r="F322"/>
  <c r="G322"/>
  <c r="H322"/>
  <c r="I322"/>
  <c r="J322"/>
  <c r="K322"/>
  <c r="L322"/>
  <c r="M322"/>
  <c r="N322"/>
  <c r="O322"/>
  <c r="P322"/>
  <c r="Q322"/>
  <c r="R322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AL322"/>
  <c r="D323"/>
  <c r="E323"/>
  <c r="F323"/>
  <c r="G323"/>
  <c r="H323"/>
  <c r="I323"/>
  <c r="J323"/>
  <c r="K323"/>
  <c r="L323"/>
  <c r="M323"/>
  <c r="N323"/>
  <c r="O323"/>
  <c r="P323"/>
  <c r="Q323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AL323"/>
  <c r="D324"/>
  <c r="E324"/>
  <c r="F324"/>
  <c r="G324"/>
  <c r="H324"/>
  <c r="I324"/>
  <c r="J324"/>
  <c r="K324"/>
  <c r="L324"/>
  <c r="M324"/>
  <c r="N324"/>
  <c r="O324"/>
  <c r="P324"/>
  <c r="Q324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AL324"/>
  <c r="D325"/>
  <c r="E325"/>
  <c r="F325"/>
  <c r="G325"/>
  <c r="H325"/>
  <c r="I325"/>
  <c r="J325"/>
  <c r="K325"/>
  <c r="L325"/>
  <c r="M325"/>
  <c r="N325"/>
  <c r="O325"/>
  <c r="P325"/>
  <c r="Q325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AL325"/>
  <c r="D297"/>
  <c r="E297"/>
  <c r="F297"/>
  <c r="G297"/>
  <c r="H297"/>
  <c r="I297"/>
  <c r="J297"/>
  <c r="K297"/>
  <c r="L297"/>
  <c r="M297"/>
  <c r="N297"/>
  <c r="O297"/>
  <c r="P297"/>
  <c r="Q297"/>
  <c r="R297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AL297"/>
  <c r="D298"/>
  <c r="E298"/>
  <c r="F298"/>
  <c r="G298"/>
  <c r="H298"/>
  <c r="I298"/>
  <c r="J298"/>
  <c r="K298"/>
  <c r="L298"/>
  <c r="M298"/>
  <c r="N298"/>
  <c r="O298"/>
  <c r="P298"/>
  <c r="Q298"/>
  <c r="R298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AL298"/>
  <c r="D299"/>
  <c r="E299"/>
  <c r="F299"/>
  <c r="G299"/>
  <c r="H299"/>
  <c r="I299"/>
  <c r="J299"/>
  <c r="K299"/>
  <c r="L299"/>
  <c r="M299"/>
  <c r="N299"/>
  <c r="O299"/>
  <c r="P299"/>
  <c r="Q299"/>
  <c r="R299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AL299"/>
  <c r="D300"/>
  <c r="E300"/>
  <c r="F300"/>
  <c r="G300"/>
  <c r="H300"/>
  <c r="I300"/>
  <c r="J300"/>
  <c r="K300"/>
  <c r="L300"/>
  <c r="M300"/>
  <c r="N300"/>
  <c r="O300"/>
  <c r="P300"/>
  <c r="Q300"/>
  <c r="R300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AL300"/>
  <c r="D301"/>
  <c r="E301"/>
  <c r="F301"/>
  <c r="G301"/>
  <c r="H301"/>
  <c r="I301"/>
  <c r="J301"/>
  <c r="K301"/>
  <c r="L301"/>
  <c r="M301"/>
  <c r="N301"/>
  <c r="O301"/>
  <c r="P301"/>
  <c r="Q301"/>
  <c r="R30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AL301"/>
  <c r="D302"/>
  <c r="E302"/>
  <c r="F302"/>
  <c r="G302"/>
  <c r="H302"/>
  <c r="I302"/>
  <c r="J302"/>
  <c r="K302"/>
  <c r="L302"/>
  <c r="M302"/>
  <c r="N302"/>
  <c r="O302"/>
  <c r="P302"/>
  <c r="Q302"/>
  <c r="R302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AL302"/>
  <c r="D303"/>
  <c r="E303"/>
  <c r="F303"/>
  <c r="G303"/>
  <c r="H303"/>
  <c r="I303"/>
  <c r="J303"/>
  <c r="K303"/>
  <c r="L303"/>
  <c r="M303"/>
  <c r="N303"/>
  <c r="O303"/>
  <c r="P303"/>
  <c r="Q303"/>
  <c r="R303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AL303"/>
  <c r="D304"/>
  <c r="E304"/>
  <c r="F304"/>
  <c r="G304"/>
  <c r="H304"/>
  <c r="I304"/>
  <c r="J304"/>
  <c r="K304"/>
  <c r="L304"/>
  <c r="M304"/>
  <c r="N304"/>
  <c r="O304"/>
  <c r="P304"/>
  <c r="Q304"/>
  <c r="R304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AL304"/>
  <c r="D305"/>
  <c r="E305"/>
  <c r="F305"/>
  <c r="G305"/>
  <c r="H305"/>
  <c r="I305"/>
  <c r="J305"/>
  <c r="K305"/>
  <c r="L305"/>
  <c r="M305"/>
  <c r="N305"/>
  <c r="O305"/>
  <c r="P305"/>
  <c r="Q305"/>
  <c r="R305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AL305"/>
  <c r="D306"/>
  <c r="E306"/>
  <c r="F306"/>
  <c r="G306"/>
  <c r="H306"/>
  <c r="I306"/>
  <c r="J306"/>
  <c r="K306"/>
  <c r="L306"/>
  <c r="M306"/>
  <c r="N306"/>
  <c r="O306"/>
  <c r="P306"/>
  <c r="Q306"/>
  <c r="R306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AL306"/>
  <c r="D307"/>
  <c r="E307"/>
  <c r="F307"/>
  <c r="G307"/>
  <c r="H307"/>
  <c r="I307"/>
  <c r="J307"/>
  <c r="K307"/>
  <c r="L307"/>
  <c r="M307"/>
  <c r="N307"/>
  <c r="O307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D308"/>
  <c r="E308"/>
  <c r="F308"/>
  <c r="G308"/>
  <c r="H308"/>
  <c r="I308"/>
  <c r="J308"/>
  <c r="K308"/>
  <c r="L308"/>
  <c r="M308"/>
  <c r="N308"/>
  <c r="O308"/>
  <c r="P308"/>
  <c r="Q308"/>
  <c r="R308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AL308"/>
  <c r="D309"/>
  <c r="E309"/>
  <c r="F309"/>
  <c r="G309"/>
  <c r="H309"/>
  <c r="I309"/>
  <c r="J309"/>
  <c r="K309"/>
  <c r="L309"/>
  <c r="M309"/>
  <c r="N309"/>
  <c r="O309"/>
  <c r="P309"/>
  <c r="Q309"/>
  <c r="R309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AL309"/>
  <c r="D310"/>
  <c r="E310"/>
  <c r="F310"/>
  <c r="G310"/>
  <c r="H310"/>
  <c r="I310"/>
  <c r="J310"/>
  <c r="K310"/>
  <c r="L310"/>
  <c r="M310"/>
  <c r="N310"/>
  <c r="O310"/>
  <c r="P310"/>
  <c r="Q310"/>
  <c r="R310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AL310"/>
  <c r="D311"/>
  <c r="E311"/>
  <c r="F311"/>
  <c r="G311"/>
  <c r="H311"/>
  <c r="I311"/>
  <c r="J311"/>
  <c r="K311"/>
  <c r="L311"/>
  <c r="M311"/>
  <c r="N311"/>
  <c r="O311"/>
  <c r="P311"/>
  <c r="Q311"/>
  <c r="R31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AL311"/>
  <c r="D312"/>
  <c r="E312"/>
  <c r="F312"/>
  <c r="G312"/>
  <c r="H312"/>
  <c r="I312"/>
  <c r="J312"/>
  <c r="K312"/>
  <c r="L312"/>
  <c r="M312"/>
  <c r="N312"/>
  <c r="O312"/>
  <c r="P312"/>
  <c r="Q312"/>
  <c r="R312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AL312"/>
  <c r="D313"/>
  <c r="E313"/>
  <c r="F313"/>
  <c r="G313"/>
  <c r="H313"/>
  <c r="I313"/>
  <c r="J313"/>
  <c r="K313"/>
  <c r="L313"/>
  <c r="M313"/>
  <c r="N313"/>
  <c r="O313"/>
  <c r="P313"/>
  <c r="Q313"/>
  <c r="R313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AL313"/>
  <c r="D314"/>
  <c r="E314"/>
  <c r="F314"/>
  <c r="G314"/>
  <c r="H314"/>
  <c r="I314"/>
  <c r="J314"/>
  <c r="K314"/>
  <c r="L314"/>
  <c r="M314"/>
  <c r="N314"/>
  <c r="O314"/>
  <c r="P314"/>
  <c r="Q314"/>
  <c r="R314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AL314"/>
  <c r="D315"/>
  <c r="E315"/>
  <c r="F315"/>
  <c r="G315"/>
  <c r="H315"/>
  <c r="I315"/>
  <c r="J315"/>
  <c r="K315"/>
  <c r="L315"/>
  <c r="M315"/>
  <c r="N315"/>
  <c r="O315"/>
  <c r="P315"/>
  <c r="Q315"/>
  <c r="R315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AL315"/>
  <c r="D316"/>
  <c r="E316"/>
  <c r="F316"/>
  <c r="G316"/>
  <c r="H316"/>
  <c r="I316"/>
  <c r="J316"/>
  <c r="K316"/>
  <c r="L316"/>
  <c r="M316"/>
  <c r="N316"/>
  <c r="O316"/>
  <c r="P316"/>
  <c r="Q316"/>
  <c r="R316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AL316"/>
  <c r="D317"/>
  <c r="E317"/>
  <c r="F317"/>
  <c r="G317"/>
  <c r="H317"/>
  <c r="I317"/>
  <c r="J317"/>
  <c r="K317"/>
  <c r="L317"/>
  <c r="M317"/>
  <c r="N317"/>
  <c r="O317"/>
  <c r="P317"/>
  <c r="Q317"/>
  <c r="R317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AL317"/>
  <c r="D318"/>
  <c r="E318"/>
  <c r="F318"/>
  <c r="G318"/>
  <c r="H318"/>
  <c r="I318"/>
  <c r="J318"/>
  <c r="K318"/>
  <c r="L318"/>
  <c r="M318"/>
  <c r="N318"/>
  <c r="O318"/>
  <c r="P318"/>
  <c r="Q318"/>
  <c r="R318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AL318"/>
  <c r="C298" l="1"/>
  <c r="C302"/>
  <c r="C306"/>
  <c r="C310"/>
  <c r="C314"/>
  <c r="C318"/>
  <c r="C322"/>
  <c r="C326"/>
  <c r="C330"/>
  <c r="C334"/>
  <c r="C338"/>
  <c r="C297"/>
  <c r="C301"/>
  <c r="C305"/>
  <c r="C309"/>
  <c r="C313"/>
  <c r="C317"/>
  <c r="C321"/>
  <c r="C325"/>
  <c r="C329"/>
  <c r="C333"/>
  <c r="C337"/>
  <c r="C300"/>
  <c r="C304"/>
  <c r="C308"/>
  <c r="C312"/>
  <c r="C316"/>
  <c r="C320"/>
  <c r="C324"/>
  <c r="C328"/>
  <c r="C332"/>
  <c r="C336"/>
  <c r="C299"/>
  <c r="C303"/>
  <c r="C307"/>
  <c r="C311"/>
  <c r="C315"/>
  <c r="C319"/>
  <c r="C323"/>
  <c r="C327"/>
  <c r="C331"/>
  <c r="C335"/>
  <c r="AL296"/>
  <c r="AK296"/>
  <c r="AJ296"/>
  <c r="AI296"/>
  <c r="AH296"/>
  <c r="AG296"/>
  <c r="AF296"/>
  <c r="AE296"/>
  <c r="AD296"/>
  <c r="AC296"/>
  <c r="AB296"/>
  <c r="AA296"/>
  <c r="Z296"/>
  <c r="Y296"/>
  <c r="X296"/>
  <c r="W296"/>
  <c r="V296"/>
  <c r="U296"/>
  <c r="T296"/>
  <c r="S296"/>
  <c r="R296"/>
  <c r="Q296"/>
  <c r="P296"/>
  <c r="O296"/>
  <c r="N296"/>
  <c r="M296"/>
  <c r="L296"/>
  <c r="K296"/>
  <c r="J296"/>
  <c r="I296"/>
  <c r="H296"/>
  <c r="G296"/>
  <c r="F296"/>
  <c r="E296"/>
  <c r="D296"/>
  <c r="AL295"/>
  <c r="AK295"/>
  <c r="AJ295"/>
  <c r="AI295"/>
  <c r="AH295"/>
  <c r="AG295"/>
  <c r="AF295"/>
  <c r="AE295"/>
  <c r="AD295"/>
  <c r="AC295"/>
  <c r="AB295"/>
  <c r="AA295"/>
  <c r="Z295"/>
  <c r="Y295"/>
  <c r="X295"/>
  <c r="W295"/>
  <c r="V295"/>
  <c r="U295"/>
  <c r="T295"/>
  <c r="S295"/>
  <c r="R295"/>
  <c r="Q295"/>
  <c r="P295"/>
  <c r="O295"/>
  <c r="N295"/>
  <c r="M295"/>
  <c r="L295"/>
  <c r="K295"/>
  <c r="J295"/>
  <c r="I295"/>
  <c r="H295"/>
  <c r="G295"/>
  <c r="F295"/>
  <c r="E295"/>
  <c r="D295"/>
  <c r="AL294"/>
  <c r="AK294"/>
  <c r="AJ294"/>
  <c r="AI294"/>
  <c r="AH294"/>
  <c r="AG294"/>
  <c r="AF294"/>
  <c r="AE294"/>
  <c r="AD294"/>
  <c r="AC294"/>
  <c r="AB294"/>
  <c r="AA294"/>
  <c r="Z294"/>
  <c r="Y294"/>
  <c r="X294"/>
  <c r="W294"/>
  <c r="V294"/>
  <c r="U294"/>
  <c r="T294"/>
  <c r="S294"/>
  <c r="R294"/>
  <c r="Q294"/>
  <c r="P294"/>
  <c r="O294"/>
  <c r="N294"/>
  <c r="M294"/>
  <c r="L294"/>
  <c r="K294"/>
  <c r="J294"/>
  <c r="I294"/>
  <c r="H294"/>
  <c r="G294"/>
  <c r="F294"/>
  <c r="E294"/>
  <c r="D294"/>
  <c r="C295" l="1"/>
  <c r="C294"/>
  <c r="C296"/>
  <c r="D288"/>
  <c r="E288"/>
  <c r="F288"/>
  <c r="G288"/>
  <c r="H288"/>
  <c r="I288"/>
  <c r="J288"/>
  <c r="K288"/>
  <c r="L288"/>
  <c r="M288"/>
  <c r="N288"/>
  <c r="O288"/>
  <c r="P288"/>
  <c r="Q288"/>
  <c r="R288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AL288"/>
  <c r="D289"/>
  <c r="E289"/>
  <c r="F289"/>
  <c r="G289"/>
  <c r="H289"/>
  <c r="I289"/>
  <c r="J289"/>
  <c r="K289"/>
  <c r="L289"/>
  <c r="M289"/>
  <c r="N289"/>
  <c r="O289"/>
  <c r="P289"/>
  <c r="Q289"/>
  <c r="R289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AL289"/>
  <c r="D290"/>
  <c r="E290"/>
  <c r="F290"/>
  <c r="G290"/>
  <c r="H290"/>
  <c r="I290"/>
  <c r="J290"/>
  <c r="K290"/>
  <c r="L290"/>
  <c r="M290"/>
  <c r="N290"/>
  <c r="O290"/>
  <c r="P290"/>
  <c r="Q290"/>
  <c r="R290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AL290"/>
  <c r="D291"/>
  <c r="E291"/>
  <c r="F291"/>
  <c r="G291"/>
  <c r="H291"/>
  <c r="I291"/>
  <c r="J291"/>
  <c r="K291"/>
  <c r="L291"/>
  <c r="M291"/>
  <c r="N291"/>
  <c r="O291"/>
  <c r="P291"/>
  <c r="Q291"/>
  <c r="R29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AL291"/>
  <c r="D292"/>
  <c r="E292"/>
  <c r="F292"/>
  <c r="G292"/>
  <c r="H292"/>
  <c r="I292"/>
  <c r="J292"/>
  <c r="K292"/>
  <c r="L292"/>
  <c r="M292"/>
  <c r="N292"/>
  <c r="O292"/>
  <c r="P292"/>
  <c r="Q292"/>
  <c r="R292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AL292"/>
  <c r="D293"/>
  <c r="E293"/>
  <c r="F293"/>
  <c r="G293"/>
  <c r="H293"/>
  <c r="I293"/>
  <c r="J293"/>
  <c r="K293"/>
  <c r="L293"/>
  <c r="M293"/>
  <c r="N293"/>
  <c r="O293"/>
  <c r="P293"/>
  <c r="Q293"/>
  <c r="R293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AL293"/>
  <c r="D284"/>
  <c r="E284"/>
  <c r="F284"/>
  <c r="G284"/>
  <c r="H284"/>
  <c r="I284"/>
  <c r="J284"/>
  <c r="K284"/>
  <c r="L284"/>
  <c r="M284"/>
  <c r="N284"/>
  <c r="O284"/>
  <c r="P284"/>
  <c r="Q284"/>
  <c r="R284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AL284"/>
  <c r="D285"/>
  <c r="E285"/>
  <c r="F285"/>
  <c r="G285"/>
  <c r="H285"/>
  <c r="I285"/>
  <c r="J285"/>
  <c r="K285"/>
  <c r="L285"/>
  <c r="M285"/>
  <c r="N285"/>
  <c r="O285"/>
  <c r="P285"/>
  <c r="Q285"/>
  <c r="R285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AL285"/>
  <c r="D286"/>
  <c r="E286"/>
  <c r="F286"/>
  <c r="G286"/>
  <c r="H286"/>
  <c r="I286"/>
  <c r="J286"/>
  <c r="K286"/>
  <c r="L286"/>
  <c r="M286"/>
  <c r="N286"/>
  <c r="O286"/>
  <c r="P286"/>
  <c r="Q286"/>
  <c r="R286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AL286"/>
  <c r="D287"/>
  <c r="E287"/>
  <c r="F287"/>
  <c r="G287"/>
  <c r="H287"/>
  <c r="I287"/>
  <c r="J287"/>
  <c r="K287"/>
  <c r="L287"/>
  <c r="M287"/>
  <c r="N287"/>
  <c r="O287"/>
  <c r="P287"/>
  <c r="Q287"/>
  <c r="R287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AL287"/>
  <c r="D275"/>
  <c r="E275"/>
  <c r="F275"/>
  <c r="G275"/>
  <c r="H275"/>
  <c r="I275"/>
  <c r="J275"/>
  <c r="K275"/>
  <c r="L275"/>
  <c r="M275"/>
  <c r="N275"/>
  <c r="O275"/>
  <c r="P275"/>
  <c r="Q275"/>
  <c r="R275"/>
  <c r="S275"/>
  <c r="T275"/>
  <c r="U275"/>
  <c r="V275"/>
  <c r="W275"/>
  <c r="X275"/>
  <c r="Y275"/>
  <c r="Z275"/>
  <c r="AA275"/>
  <c r="AB275"/>
  <c r="AC275"/>
  <c r="AD275"/>
  <c r="AE275"/>
  <c r="AF275"/>
  <c r="AG275"/>
  <c r="AH275"/>
  <c r="AI275"/>
  <c r="AJ275"/>
  <c r="AK275"/>
  <c r="AL275"/>
  <c r="D276"/>
  <c r="E276"/>
  <c r="F276"/>
  <c r="G276"/>
  <c r="H276"/>
  <c r="I276"/>
  <c r="J276"/>
  <c r="K276"/>
  <c r="L276"/>
  <c r="M276"/>
  <c r="N276"/>
  <c r="O276"/>
  <c r="P276"/>
  <c r="Q276"/>
  <c r="R276"/>
  <c r="S276"/>
  <c r="T276"/>
  <c r="U276"/>
  <c r="V276"/>
  <c r="W276"/>
  <c r="X276"/>
  <c r="Y276"/>
  <c r="Z276"/>
  <c r="AA276"/>
  <c r="AB276"/>
  <c r="AC276"/>
  <c r="AD276"/>
  <c r="AE276"/>
  <c r="AF276"/>
  <c r="AG276"/>
  <c r="AH276"/>
  <c r="AI276"/>
  <c r="AJ276"/>
  <c r="AK276"/>
  <c r="AL276"/>
  <c r="D277"/>
  <c r="E277"/>
  <c r="F277"/>
  <c r="G277"/>
  <c r="H277"/>
  <c r="I277"/>
  <c r="J277"/>
  <c r="K277"/>
  <c r="L277"/>
  <c r="M277"/>
  <c r="N277"/>
  <c r="O277"/>
  <c r="P277"/>
  <c r="Q277"/>
  <c r="R277"/>
  <c r="S277"/>
  <c r="T277"/>
  <c r="U277"/>
  <c r="V277"/>
  <c r="W277"/>
  <c r="X277"/>
  <c r="Y277"/>
  <c r="Z277"/>
  <c r="AA277"/>
  <c r="AB277"/>
  <c r="AC277"/>
  <c r="AD277"/>
  <c r="AE277"/>
  <c r="AF277"/>
  <c r="AG277"/>
  <c r="AH277"/>
  <c r="AI277"/>
  <c r="AJ277"/>
  <c r="AK277"/>
  <c r="AL277"/>
  <c r="D278"/>
  <c r="E278"/>
  <c r="F278"/>
  <c r="G278"/>
  <c r="H278"/>
  <c r="I278"/>
  <c r="J278"/>
  <c r="K278"/>
  <c r="L278"/>
  <c r="M278"/>
  <c r="N278"/>
  <c r="O278"/>
  <c r="P278"/>
  <c r="Q278"/>
  <c r="R278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8"/>
  <c r="D279"/>
  <c r="E279"/>
  <c r="F279"/>
  <c r="G279"/>
  <c r="H279"/>
  <c r="I279"/>
  <c r="J279"/>
  <c r="K279"/>
  <c r="L279"/>
  <c r="M279"/>
  <c r="N279"/>
  <c r="O279"/>
  <c r="P279"/>
  <c r="Q279"/>
  <c r="R279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AL279"/>
  <c r="D280"/>
  <c r="E280"/>
  <c r="F280"/>
  <c r="G280"/>
  <c r="H280"/>
  <c r="I280"/>
  <c r="J280"/>
  <c r="K280"/>
  <c r="L280"/>
  <c r="M280"/>
  <c r="N280"/>
  <c r="O280"/>
  <c r="P280"/>
  <c r="Q280"/>
  <c r="R280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AL280"/>
  <c r="D281"/>
  <c r="E281"/>
  <c r="F281"/>
  <c r="G281"/>
  <c r="H281"/>
  <c r="I281"/>
  <c r="J281"/>
  <c r="K281"/>
  <c r="L281"/>
  <c r="M281"/>
  <c r="N281"/>
  <c r="O281"/>
  <c r="P281"/>
  <c r="Q281"/>
  <c r="R28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AL281"/>
  <c r="D282"/>
  <c r="E282"/>
  <c r="F282"/>
  <c r="G282"/>
  <c r="H282"/>
  <c r="I282"/>
  <c r="J282"/>
  <c r="K282"/>
  <c r="L282"/>
  <c r="M282"/>
  <c r="N282"/>
  <c r="O282"/>
  <c r="P282"/>
  <c r="Q282"/>
  <c r="R282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AL282"/>
  <c r="D283"/>
  <c r="E283"/>
  <c r="F283"/>
  <c r="G283"/>
  <c r="H283"/>
  <c r="I283"/>
  <c r="J283"/>
  <c r="K283"/>
  <c r="L283"/>
  <c r="M283"/>
  <c r="N283"/>
  <c r="O283"/>
  <c r="P283"/>
  <c r="Q283"/>
  <c r="R283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AL283"/>
  <c r="C280" l="1"/>
  <c r="C276"/>
  <c r="C285"/>
  <c r="C283"/>
  <c r="C275"/>
  <c r="C284"/>
  <c r="C282"/>
  <c r="C287"/>
  <c r="C292"/>
  <c r="C288"/>
  <c r="C290"/>
  <c r="C279"/>
  <c r="C293"/>
  <c r="C289"/>
  <c r="C278"/>
  <c r="C281"/>
  <c r="C277"/>
  <c r="C286"/>
  <c r="C291"/>
  <c r="AL274" l="1"/>
  <c r="AK274"/>
  <c r="AJ274"/>
  <c r="AI274"/>
  <c r="AH274"/>
  <c r="AG274"/>
  <c r="AF274"/>
  <c r="AE274"/>
  <c r="AD274"/>
  <c r="AC274"/>
  <c r="AB274"/>
  <c r="AA274"/>
  <c r="Z274"/>
  <c r="Y274"/>
  <c r="X274"/>
  <c r="W274"/>
  <c r="V274"/>
  <c r="U274"/>
  <c r="T274"/>
  <c r="S274"/>
  <c r="R274"/>
  <c r="Q274"/>
  <c r="P274"/>
  <c r="O274"/>
  <c r="N274"/>
  <c r="M274"/>
  <c r="L274"/>
  <c r="K274"/>
  <c r="J274"/>
  <c r="I274"/>
  <c r="H274"/>
  <c r="G274"/>
  <c r="F274"/>
  <c r="E274"/>
  <c r="D274"/>
  <c r="AL273"/>
  <c r="AK273"/>
  <c r="AJ273"/>
  <c r="AI273"/>
  <c r="AH273"/>
  <c r="AG273"/>
  <c r="AF273"/>
  <c r="AE273"/>
  <c r="AD273"/>
  <c r="AC273"/>
  <c r="AB273"/>
  <c r="AA273"/>
  <c r="Z273"/>
  <c r="Y273"/>
  <c r="X273"/>
  <c r="W273"/>
  <c r="V273"/>
  <c r="U273"/>
  <c r="T273"/>
  <c r="S273"/>
  <c r="R273"/>
  <c r="Q273"/>
  <c r="P273"/>
  <c r="O273"/>
  <c r="N273"/>
  <c r="M273"/>
  <c r="L273"/>
  <c r="K273"/>
  <c r="J273"/>
  <c r="I273"/>
  <c r="H273"/>
  <c r="G273"/>
  <c r="F273"/>
  <c r="E273"/>
  <c r="D273"/>
  <c r="AL272"/>
  <c r="AK272"/>
  <c r="AJ272"/>
  <c r="AI272"/>
  <c r="AH272"/>
  <c r="AG272"/>
  <c r="AF272"/>
  <c r="AE272"/>
  <c r="AD272"/>
  <c r="AC272"/>
  <c r="AB272"/>
  <c r="AA272"/>
  <c r="Z272"/>
  <c r="Y272"/>
  <c r="X272"/>
  <c r="W272"/>
  <c r="V272"/>
  <c r="U272"/>
  <c r="T272"/>
  <c r="S272"/>
  <c r="R272"/>
  <c r="Q272"/>
  <c r="P272"/>
  <c r="O272"/>
  <c r="N272"/>
  <c r="M272"/>
  <c r="L272"/>
  <c r="K272"/>
  <c r="J272"/>
  <c r="I272"/>
  <c r="H272"/>
  <c r="G272"/>
  <c r="F272"/>
  <c r="E272"/>
  <c r="D272"/>
  <c r="AL271"/>
  <c r="AK271"/>
  <c r="AJ271"/>
  <c r="AI271"/>
  <c r="AH271"/>
  <c r="AG271"/>
  <c r="AF271"/>
  <c r="AE271"/>
  <c r="AD271"/>
  <c r="AC271"/>
  <c r="AB271"/>
  <c r="AA271"/>
  <c r="Z271"/>
  <c r="Y271"/>
  <c r="X271"/>
  <c r="W271"/>
  <c r="V271"/>
  <c r="U271"/>
  <c r="T271"/>
  <c r="S271"/>
  <c r="R271"/>
  <c r="Q271"/>
  <c r="P271"/>
  <c r="O271"/>
  <c r="N271"/>
  <c r="M271"/>
  <c r="L271"/>
  <c r="K271"/>
  <c r="J271"/>
  <c r="I271"/>
  <c r="H271"/>
  <c r="G271"/>
  <c r="F271"/>
  <c r="E271"/>
  <c r="D271"/>
  <c r="AL270"/>
  <c r="AK270"/>
  <c r="AJ270"/>
  <c r="AI270"/>
  <c r="AH270"/>
  <c r="AG270"/>
  <c r="AF270"/>
  <c r="AE270"/>
  <c r="AD270"/>
  <c r="AC270"/>
  <c r="AB270"/>
  <c r="AA270"/>
  <c r="Z270"/>
  <c r="Y270"/>
  <c r="X270"/>
  <c r="W270"/>
  <c r="V270"/>
  <c r="U270"/>
  <c r="T270"/>
  <c r="S270"/>
  <c r="R270"/>
  <c r="Q270"/>
  <c r="P270"/>
  <c r="O270"/>
  <c r="N270"/>
  <c r="M270"/>
  <c r="L270"/>
  <c r="K270"/>
  <c r="J270"/>
  <c r="I270"/>
  <c r="H270"/>
  <c r="G270"/>
  <c r="F270"/>
  <c r="E270"/>
  <c r="D270"/>
  <c r="AL269"/>
  <c r="AK269"/>
  <c r="AJ269"/>
  <c r="AI269"/>
  <c r="AH269"/>
  <c r="AG269"/>
  <c r="AF269"/>
  <c r="AE269"/>
  <c r="AD269"/>
  <c r="AC269"/>
  <c r="AB269"/>
  <c r="AA269"/>
  <c r="Z269"/>
  <c r="Y269"/>
  <c r="X269"/>
  <c r="W269"/>
  <c r="V269"/>
  <c r="U269"/>
  <c r="T269"/>
  <c r="S269"/>
  <c r="R269"/>
  <c r="Q269"/>
  <c r="P269"/>
  <c r="O269"/>
  <c r="N269"/>
  <c r="M269"/>
  <c r="L269"/>
  <c r="K269"/>
  <c r="J269"/>
  <c r="I269"/>
  <c r="H269"/>
  <c r="G269"/>
  <c r="F269"/>
  <c r="E269"/>
  <c r="D269"/>
  <c r="AL268"/>
  <c r="AK268"/>
  <c r="AJ268"/>
  <c r="AI268"/>
  <c r="AH268"/>
  <c r="AG268"/>
  <c r="AF268"/>
  <c r="AE268"/>
  <c r="AD268"/>
  <c r="AC268"/>
  <c r="AB268"/>
  <c r="AA268"/>
  <c r="Z268"/>
  <c r="Y268"/>
  <c r="X268"/>
  <c r="W268"/>
  <c r="V268"/>
  <c r="U268"/>
  <c r="T268"/>
  <c r="S268"/>
  <c r="R268"/>
  <c r="Q268"/>
  <c r="P268"/>
  <c r="O268"/>
  <c r="N268"/>
  <c r="M268"/>
  <c r="L268"/>
  <c r="K268"/>
  <c r="J268"/>
  <c r="I268"/>
  <c r="H268"/>
  <c r="G268"/>
  <c r="F268"/>
  <c r="E268"/>
  <c r="D268"/>
  <c r="AL267"/>
  <c r="AK267"/>
  <c r="AJ267"/>
  <c r="AI267"/>
  <c r="AH267"/>
  <c r="AG267"/>
  <c r="AF267"/>
  <c r="AE267"/>
  <c r="AD267"/>
  <c r="AC267"/>
  <c r="AB267"/>
  <c r="AA267"/>
  <c r="Z267"/>
  <c r="Y267"/>
  <c r="X267"/>
  <c r="W267"/>
  <c r="V267"/>
  <c r="U267"/>
  <c r="T267"/>
  <c r="S267"/>
  <c r="R267"/>
  <c r="Q267"/>
  <c r="P267"/>
  <c r="O267"/>
  <c r="N267"/>
  <c r="M267"/>
  <c r="L267"/>
  <c r="K267"/>
  <c r="J267"/>
  <c r="I267"/>
  <c r="H267"/>
  <c r="G267"/>
  <c r="F267"/>
  <c r="E267"/>
  <c r="D267"/>
  <c r="AL266"/>
  <c r="AK266"/>
  <c r="AJ266"/>
  <c r="AI266"/>
  <c r="AH266"/>
  <c r="AG266"/>
  <c r="AF266"/>
  <c r="AE266"/>
  <c r="AD266"/>
  <c r="AC266"/>
  <c r="AB266"/>
  <c r="AA266"/>
  <c r="Z266"/>
  <c r="Y266"/>
  <c r="X266"/>
  <c r="W266"/>
  <c r="V266"/>
  <c r="U266"/>
  <c r="T266"/>
  <c r="S266"/>
  <c r="R266"/>
  <c r="Q266"/>
  <c r="P266"/>
  <c r="O266"/>
  <c r="N266"/>
  <c r="M266"/>
  <c r="L266"/>
  <c r="K266"/>
  <c r="J266"/>
  <c r="I266"/>
  <c r="H266"/>
  <c r="G266"/>
  <c r="F266"/>
  <c r="E266"/>
  <c r="D266"/>
  <c r="AL265"/>
  <c r="AK265"/>
  <c r="AJ265"/>
  <c r="AI265"/>
  <c r="AH265"/>
  <c r="AG265"/>
  <c r="AF265"/>
  <c r="AE265"/>
  <c r="AD265"/>
  <c r="AC265"/>
  <c r="AB265"/>
  <c r="AA265"/>
  <c r="Z265"/>
  <c r="Y265"/>
  <c r="X265"/>
  <c r="W265"/>
  <c r="V265"/>
  <c r="U265"/>
  <c r="T265"/>
  <c r="S265"/>
  <c r="R265"/>
  <c r="Q265"/>
  <c r="P265"/>
  <c r="O265"/>
  <c r="N265"/>
  <c r="M265"/>
  <c r="L265"/>
  <c r="K265"/>
  <c r="J265"/>
  <c r="I265"/>
  <c r="H265"/>
  <c r="G265"/>
  <c r="F265"/>
  <c r="E265"/>
  <c r="D265"/>
  <c r="AL264"/>
  <c r="AK264"/>
  <c r="AJ264"/>
  <c r="AI264"/>
  <c r="AH264"/>
  <c r="AG264"/>
  <c r="AF264"/>
  <c r="AE264"/>
  <c r="AD264"/>
  <c r="AC264"/>
  <c r="AB264"/>
  <c r="AA264"/>
  <c r="Z264"/>
  <c r="Y264"/>
  <c r="X264"/>
  <c r="W264"/>
  <c r="V264"/>
  <c r="U264"/>
  <c r="T264"/>
  <c r="S264"/>
  <c r="R264"/>
  <c r="Q264"/>
  <c r="P264"/>
  <c r="O264"/>
  <c r="N264"/>
  <c r="M264"/>
  <c r="L264"/>
  <c r="K264"/>
  <c r="J264"/>
  <c r="I264"/>
  <c r="H264"/>
  <c r="G264"/>
  <c r="F264"/>
  <c r="E264"/>
  <c r="D264"/>
  <c r="AL263"/>
  <c r="AK263"/>
  <c r="AJ263"/>
  <c r="AI263"/>
  <c r="AH263"/>
  <c r="AG263"/>
  <c r="AF263"/>
  <c r="AE263"/>
  <c r="AD263"/>
  <c r="AC263"/>
  <c r="AB263"/>
  <c r="AA263"/>
  <c r="Z263"/>
  <c r="Y263"/>
  <c r="X263"/>
  <c r="W263"/>
  <c r="V263"/>
  <c r="U263"/>
  <c r="T263"/>
  <c r="S263"/>
  <c r="R263"/>
  <c r="Q263"/>
  <c r="P263"/>
  <c r="O263"/>
  <c r="N263"/>
  <c r="M263"/>
  <c r="L263"/>
  <c r="K263"/>
  <c r="J263"/>
  <c r="I263"/>
  <c r="H263"/>
  <c r="G263"/>
  <c r="F263"/>
  <c r="E263"/>
  <c r="D263"/>
  <c r="AL262"/>
  <c r="AK262"/>
  <c r="AJ262"/>
  <c r="AI262"/>
  <c r="AH262"/>
  <c r="AG262"/>
  <c r="AF262"/>
  <c r="AE262"/>
  <c r="AD262"/>
  <c r="AC262"/>
  <c r="AB262"/>
  <c r="AA262"/>
  <c r="Z262"/>
  <c r="Y262"/>
  <c r="X262"/>
  <c r="W262"/>
  <c r="V262"/>
  <c r="U262"/>
  <c r="T262"/>
  <c r="S262"/>
  <c r="R262"/>
  <c r="Q262"/>
  <c r="P262"/>
  <c r="O262"/>
  <c r="N262"/>
  <c r="M262"/>
  <c r="L262"/>
  <c r="K262"/>
  <c r="J262"/>
  <c r="I262"/>
  <c r="H262"/>
  <c r="G262"/>
  <c r="F262"/>
  <c r="E262"/>
  <c r="D262"/>
  <c r="AL261"/>
  <c r="AK261"/>
  <c r="AJ261"/>
  <c r="AI261"/>
  <c r="AH261"/>
  <c r="AG261"/>
  <c r="AF261"/>
  <c r="AE261"/>
  <c r="AD261"/>
  <c r="AC261"/>
  <c r="AB261"/>
  <c r="AA261"/>
  <c r="Z261"/>
  <c r="Y261"/>
  <c r="X261"/>
  <c r="W261"/>
  <c r="V261"/>
  <c r="U261"/>
  <c r="T261"/>
  <c r="S261"/>
  <c r="R261"/>
  <c r="Q261"/>
  <c r="P261"/>
  <c r="O261"/>
  <c r="N261"/>
  <c r="M261"/>
  <c r="L261"/>
  <c r="K261"/>
  <c r="J261"/>
  <c r="I261"/>
  <c r="H261"/>
  <c r="G261"/>
  <c r="F261"/>
  <c r="E261"/>
  <c r="D261"/>
  <c r="AL260"/>
  <c r="AK260"/>
  <c r="AJ260"/>
  <c r="AI260"/>
  <c r="AH260"/>
  <c r="AG260"/>
  <c r="AF260"/>
  <c r="AE260"/>
  <c r="AD260"/>
  <c r="AC260"/>
  <c r="AB260"/>
  <c r="AA260"/>
  <c r="Z260"/>
  <c r="Y260"/>
  <c r="X260"/>
  <c r="W260"/>
  <c r="V260"/>
  <c r="U260"/>
  <c r="T260"/>
  <c r="S260"/>
  <c r="R260"/>
  <c r="Q260"/>
  <c r="P260"/>
  <c r="O260"/>
  <c r="N260"/>
  <c r="M260"/>
  <c r="L260"/>
  <c r="K260"/>
  <c r="J260"/>
  <c r="I260"/>
  <c r="H260"/>
  <c r="G260"/>
  <c r="F260"/>
  <c r="E260"/>
  <c r="D260"/>
  <c r="AL259"/>
  <c r="AK259"/>
  <c r="AJ259"/>
  <c r="AI259"/>
  <c r="AH259"/>
  <c r="AG259"/>
  <c r="AF259"/>
  <c r="AE259"/>
  <c r="AD259"/>
  <c r="AC259"/>
  <c r="AB259"/>
  <c r="AA259"/>
  <c r="Z259"/>
  <c r="Y259"/>
  <c r="X259"/>
  <c r="W259"/>
  <c r="V259"/>
  <c r="U259"/>
  <c r="T259"/>
  <c r="S259"/>
  <c r="R259"/>
  <c r="Q259"/>
  <c r="P259"/>
  <c r="O259"/>
  <c r="N259"/>
  <c r="M259"/>
  <c r="L259"/>
  <c r="K259"/>
  <c r="J259"/>
  <c r="I259"/>
  <c r="H259"/>
  <c r="G259"/>
  <c r="F259"/>
  <c r="E259"/>
  <c r="D259"/>
  <c r="AL258"/>
  <c r="AK258"/>
  <c r="AJ258"/>
  <c r="AI258"/>
  <c r="AH258"/>
  <c r="AG258"/>
  <c r="AF258"/>
  <c r="AE258"/>
  <c r="AD258"/>
  <c r="AC258"/>
  <c r="AB258"/>
  <c r="AA258"/>
  <c r="Z258"/>
  <c r="Y258"/>
  <c r="X258"/>
  <c r="W258"/>
  <c r="V258"/>
  <c r="U258"/>
  <c r="T258"/>
  <c r="S258"/>
  <c r="R258"/>
  <c r="Q258"/>
  <c r="P258"/>
  <c r="O258"/>
  <c r="N258"/>
  <c r="M258"/>
  <c r="L258"/>
  <c r="K258"/>
  <c r="J258"/>
  <c r="I258"/>
  <c r="H258"/>
  <c r="G258"/>
  <c r="F258"/>
  <c r="E258"/>
  <c r="D258"/>
  <c r="AL257"/>
  <c r="AK257"/>
  <c r="AJ257"/>
  <c r="AI257"/>
  <c r="AH257"/>
  <c r="AG257"/>
  <c r="AF257"/>
  <c r="AE257"/>
  <c r="AD257"/>
  <c r="AC257"/>
  <c r="AB257"/>
  <c r="AA257"/>
  <c r="Z257"/>
  <c r="Y257"/>
  <c r="X257"/>
  <c r="W257"/>
  <c r="V257"/>
  <c r="U257"/>
  <c r="T257"/>
  <c r="S257"/>
  <c r="R257"/>
  <c r="Q257"/>
  <c r="P257"/>
  <c r="O257"/>
  <c r="N257"/>
  <c r="M257"/>
  <c r="L257"/>
  <c r="K257"/>
  <c r="J257"/>
  <c r="I257"/>
  <c r="H257"/>
  <c r="G257"/>
  <c r="F257"/>
  <c r="E257"/>
  <c r="D257"/>
  <c r="AL256"/>
  <c r="AK256"/>
  <c r="AJ256"/>
  <c r="AI256"/>
  <c r="AH256"/>
  <c r="AG256"/>
  <c r="AF256"/>
  <c r="AE256"/>
  <c r="AD256"/>
  <c r="AC256"/>
  <c r="AB256"/>
  <c r="AA256"/>
  <c r="Z256"/>
  <c r="Y256"/>
  <c r="X256"/>
  <c r="W256"/>
  <c r="V256"/>
  <c r="U256"/>
  <c r="T256"/>
  <c r="S256"/>
  <c r="R256"/>
  <c r="Q256"/>
  <c r="P256"/>
  <c r="O256"/>
  <c r="N256"/>
  <c r="M256"/>
  <c r="L256"/>
  <c r="K256"/>
  <c r="J256"/>
  <c r="I256"/>
  <c r="H256"/>
  <c r="G256"/>
  <c r="F256"/>
  <c r="E256"/>
  <c r="D256"/>
  <c r="AL255"/>
  <c r="AK255"/>
  <c r="AJ255"/>
  <c r="AI255"/>
  <c r="AH255"/>
  <c r="AG255"/>
  <c r="AF255"/>
  <c r="AE255"/>
  <c r="AD255"/>
  <c r="AC255"/>
  <c r="AB255"/>
  <c r="AA255"/>
  <c r="Z255"/>
  <c r="Y255"/>
  <c r="X255"/>
  <c r="W255"/>
  <c r="V255"/>
  <c r="U255"/>
  <c r="T255"/>
  <c r="S255"/>
  <c r="R255"/>
  <c r="Q255"/>
  <c r="P255"/>
  <c r="O255"/>
  <c r="N255"/>
  <c r="M255"/>
  <c r="L255"/>
  <c r="K255"/>
  <c r="J255"/>
  <c r="I255"/>
  <c r="H255"/>
  <c r="G255"/>
  <c r="F255"/>
  <c r="E255"/>
  <c r="D255"/>
  <c r="AL190"/>
  <c r="AK190"/>
  <c r="AJ190"/>
  <c r="AI190"/>
  <c r="AH190"/>
  <c r="AG190"/>
  <c r="AF190"/>
  <c r="AE190"/>
  <c r="AD190"/>
  <c r="AC190"/>
  <c r="AB190"/>
  <c r="AA190"/>
  <c r="Z190"/>
  <c r="Y190"/>
  <c r="X190"/>
  <c r="W190"/>
  <c r="V190"/>
  <c r="U190"/>
  <c r="T190"/>
  <c r="S190"/>
  <c r="R190"/>
  <c r="Q190"/>
  <c r="P190"/>
  <c r="O190"/>
  <c r="N190"/>
  <c r="M190"/>
  <c r="L190"/>
  <c r="K190"/>
  <c r="J190"/>
  <c r="I190"/>
  <c r="H190"/>
  <c r="G190"/>
  <c r="F190"/>
  <c r="E190"/>
  <c r="D190"/>
  <c r="C266" l="1"/>
  <c r="C258"/>
  <c r="C262"/>
  <c r="C274"/>
  <c r="C267"/>
  <c r="C256"/>
  <c r="C260"/>
  <c r="C264"/>
  <c r="C268"/>
  <c r="C272"/>
  <c r="C257"/>
  <c r="C261"/>
  <c r="C265"/>
  <c r="C269"/>
  <c r="C273"/>
  <c r="C190"/>
  <c r="C270"/>
  <c r="C255"/>
  <c r="C259"/>
  <c r="C263"/>
  <c r="C271"/>
  <c r="AL254"/>
  <c r="AK254"/>
  <c r="AJ254"/>
  <c r="AI254"/>
  <c r="AH254"/>
  <c r="AG254"/>
  <c r="AF254"/>
  <c r="AE254"/>
  <c r="AD254"/>
  <c r="AC254"/>
  <c r="AB254"/>
  <c r="AA254"/>
  <c r="Z254"/>
  <c r="Y254"/>
  <c r="X254"/>
  <c r="W254"/>
  <c r="V254"/>
  <c r="U254"/>
  <c r="T254"/>
  <c r="S254"/>
  <c r="R254"/>
  <c r="Q254"/>
  <c r="P254"/>
  <c r="O254"/>
  <c r="N254"/>
  <c r="M254"/>
  <c r="L254"/>
  <c r="K254"/>
  <c r="J254"/>
  <c r="I254"/>
  <c r="H254"/>
  <c r="G254"/>
  <c r="F254"/>
  <c r="E254"/>
  <c r="D254"/>
  <c r="AL253"/>
  <c r="AK253"/>
  <c r="AJ253"/>
  <c r="AI253"/>
  <c r="AH253"/>
  <c r="AG253"/>
  <c r="AF253"/>
  <c r="AE253"/>
  <c r="AD253"/>
  <c r="AC253"/>
  <c r="AB253"/>
  <c r="AA253"/>
  <c r="Z253"/>
  <c r="Y253"/>
  <c r="X253"/>
  <c r="W253"/>
  <c r="V253"/>
  <c r="U253"/>
  <c r="T253"/>
  <c r="S253"/>
  <c r="R253"/>
  <c r="Q253"/>
  <c r="P253"/>
  <c r="O253"/>
  <c r="N253"/>
  <c r="M253"/>
  <c r="L253"/>
  <c r="K253"/>
  <c r="J253"/>
  <c r="I253"/>
  <c r="H253"/>
  <c r="G253"/>
  <c r="F253"/>
  <c r="E253"/>
  <c r="D253"/>
  <c r="AL252"/>
  <c r="AK252"/>
  <c r="AJ252"/>
  <c r="AI252"/>
  <c r="AH252"/>
  <c r="AG252"/>
  <c r="AF252"/>
  <c r="AE252"/>
  <c r="AD252"/>
  <c r="AC252"/>
  <c r="AB252"/>
  <c r="AA252"/>
  <c r="Z252"/>
  <c r="Y252"/>
  <c r="X252"/>
  <c r="W252"/>
  <c r="V252"/>
  <c r="U252"/>
  <c r="T252"/>
  <c r="S252"/>
  <c r="R252"/>
  <c r="Q252"/>
  <c r="P252"/>
  <c r="O252"/>
  <c r="N252"/>
  <c r="M252"/>
  <c r="L252"/>
  <c r="K252"/>
  <c r="J252"/>
  <c r="I252"/>
  <c r="H252"/>
  <c r="G252"/>
  <c r="F252"/>
  <c r="E252"/>
  <c r="D252"/>
  <c r="AL251"/>
  <c r="AK251"/>
  <c r="AJ251"/>
  <c r="AI251"/>
  <c r="AH251"/>
  <c r="AG251"/>
  <c r="AF251"/>
  <c r="AE251"/>
  <c r="AD251"/>
  <c r="AC251"/>
  <c r="AB251"/>
  <c r="AA251"/>
  <c r="Z251"/>
  <c r="Y251"/>
  <c r="X251"/>
  <c r="W251"/>
  <c r="V251"/>
  <c r="U251"/>
  <c r="T251"/>
  <c r="S251"/>
  <c r="R251"/>
  <c r="Q251"/>
  <c r="P251"/>
  <c r="O251"/>
  <c r="N251"/>
  <c r="M251"/>
  <c r="L251"/>
  <c r="K251"/>
  <c r="J251"/>
  <c r="I251"/>
  <c r="H251"/>
  <c r="G251"/>
  <c r="F251"/>
  <c r="E251"/>
  <c r="D251"/>
  <c r="AL250"/>
  <c r="AK250"/>
  <c r="AJ250"/>
  <c r="AI250"/>
  <c r="AH250"/>
  <c r="AG250"/>
  <c r="AF250"/>
  <c r="AE250"/>
  <c r="AD250"/>
  <c r="AC250"/>
  <c r="AB250"/>
  <c r="AA250"/>
  <c r="Z250"/>
  <c r="Y250"/>
  <c r="X250"/>
  <c r="W250"/>
  <c r="V250"/>
  <c r="U250"/>
  <c r="T250"/>
  <c r="S250"/>
  <c r="R250"/>
  <c r="Q250"/>
  <c r="P250"/>
  <c r="O250"/>
  <c r="N250"/>
  <c r="M250"/>
  <c r="L250"/>
  <c r="K250"/>
  <c r="J250"/>
  <c r="I250"/>
  <c r="H250"/>
  <c r="G250"/>
  <c r="F250"/>
  <c r="E250"/>
  <c r="D250"/>
  <c r="AL249"/>
  <c r="AK249"/>
  <c r="AJ249"/>
  <c r="AI249"/>
  <c r="AH249"/>
  <c r="AG249"/>
  <c r="AF249"/>
  <c r="AE249"/>
  <c r="AD249"/>
  <c r="AC249"/>
  <c r="AB249"/>
  <c r="AA249"/>
  <c r="Z249"/>
  <c r="Y249"/>
  <c r="X249"/>
  <c r="W249"/>
  <c r="V249"/>
  <c r="U249"/>
  <c r="T249"/>
  <c r="S249"/>
  <c r="R249"/>
  <c r="Q249"/>
  <c r="P249"/>
  <c r="O249"/>
  <c r="N249"/>
  <c r="M249"/>
  <c r="L249"/>
  <c r="K249"/>
  <c r="J249"/>
  <c r="I249"/>
  <c r="H249"/>
  <c r="G249"/>
  <c r="F249"/>
  <c r="E249"/>
  <c r="D249"/>
  <c r="AL248"/>
  <c r="AK248"/>
  <c r="AJ248"/>
  <c r="AI248"/>
  <c r="AH248"/>
  <c r="AG248"/>
  <c r="AF248"/>
  <c r="AE248"/>
  <c r="AD248"/>
  <c r="AC248"/>
  <c r="AB248"/>
  <c r="AA248"/>
  <c r="Z248"/>
  <c r="Y248"/>
  <c r="X248"/>
  <c r="W248"/>
  <c r="V248"/>
  <c r="U248"/>
  <c r="T248"/>
  <c r="S248"/>
  <c r="R248"/>
  <c r="Q248"/>
  <c r="P248"/>
  <c r="O248"/>
  <c r="N248"/>
  <c r="M248"/>
  <c r="L248"/>
  <c r="K248"/>
  <c r="J248"/>
  <c r="I248"/>
  <c r="H248"/>
  <c r="G248"/>
  <c r="F248"/>
  <c r="E248"/>
  <c r="D248"/>
  <c r="AL247"/>
  <c r="AK247"/>
  <c r="AJ247"/>
  <c r="AI247"/>
  <c r="AH247"/>
  <c r="AG247"/>
  <c r="AF247"/>
  <c r="AE247"/>
  <c r="AD247"/>
  <c r="AC247"/>
  <c r="AB247"/>
  <c r="AA247"/>
  <c r="Z247"/>
  <c r="Y247"/>
  <c r="X247"/>
  <c r="W247"/>
  <c r="V247"/>
  <c r="U247"/>
  <c r="T247"/>
  <c r="S247"/>
  <c r="R247"/>
  <c r="Q247"/>
  <c r="P247"/>
  <c r="O247"/>
  <c r="N247"/>
  <c r="M247"/>
  <c r="L247"/>
  <c r="K247"/>
  <c r="J247"/>
  <c r="I247"/>
  <c r="H247"/>
  <c r="G247"/>
  <c r="F247"/>
  <c r="E247"/>
  <c r="D247"/>
  <c r="AL246"/>
  <c r="AK246"/>
  <c r="AJ246"/>
  <c r="AI246"/>
  <c r="AH246"/>
  <c r="AG246"/>
  <c r="AF246"/>
  <c r="AE246"/>
  <c r="AD246"/>
  <c r="AC246"/>
  <c r="AB246"/>
  <c r="AA246"/>
  <c r="Z246"/>
  <c r="Y246"/>
  <c r="X246"/>
  <c r="W246"/>
  <c r="V246"/>
  <c r="U246"/>
  <c r="T246"/>
  <c r="S246"/>
  <c r="R246"/>
  <c r="Q246"/>
  <c r="P246"/>
  <c r="O246"/>
  <c r="N246"/>
  <c r="M246"/>
  <c r="L246"/>
  <c r="K246"/>
  <c r="J246"/>
  <c r="I246"/>
  <c r="H246"/>
  <c r="G246"/>
  <c r="F246"/>
  <c r="E246"/>
  <c r="D246"/>
  <c r="AL245"/>
  <c r="AK245"/>
  <c r="AJ245"/>
  <c r="AI245"/>
  <c r="AH245"/>
  <c r="AG245"/>
  <c r="AF245"/>
  <c r="AE245"/>
  <c r="AD245"/>
  <c r="AC245"/>
  <c r="AB245"/>
  <c r="AA245"/>
  <c r="Z245"/>
  <c r="Y245"/>
  <c r="X245"/>
  <c r="W245"/>
  <c r="V245"/>
  <c r="U245"/>
  <c r="T245"/>
  <c r="S245"/>
  <c r="R245"/>
  <c r="Q245"/>
  <c r="P245"/>
  <c r="O245"/>
  <c r="N245"/>
  <c r="M245"/>
  <c r="L245"/>
  <c r="K245"/>
  <c r="J245"/>
  <c r="I245"/>
  <c r="H245"/>
  <c r="G245"/>
  <c r="F245"/>
  <c r="E245"/>
  <c r="D245"/>
  <c r="AL244"/>
  <c r="AK244"/>
  <c r="AJ244"/>
  <c r="AI244"/>
  <c r="AH244"/>
  <c r="AG244"/>
  <c r="AF244"/>
  <c r="AE244"/>
  <c r="AD244"/>
  <c r="AC244"/>
  <c r="AB244"/>
  <c r="AA244"/>
  <c r="Z244"/>
  <c r="Y244"/>
  <c r="X244"/>
  <c r="W244"/>
  <c r="V244"/>
  <c r="U244"/>
  <c r="T244"/>
  <c r="S244"/>
  <c r="R244"/>
  <c r="Q244"/>
  <c r="P244"/>
  <c r="O244"/>
  <c r="N244"/>
  <c r="M244"/>
  <c r="L244"/>
  <c r="K244"/>
  <c r="J244"/>
  <c r="I244"/>
  <c r="H244"/>
  <c r="G244"/>
  <c r="F244"/>
  <c r="E244"/>
  <c r="D244"/>
  <c r="C254" l="1"/>
  <c r="C245"/>
  <c r="C249"/>
  <c r="C253"/>
  <c r="C244"/>
  <c r="C248"/>
  <c r="C252"/>
  <c r="C246"/>
  <c r="C250"/>
  <c r="C247"/>
  <c r="C251"/>
  <c r="AL243"/>
  <c r="AK243"/>
  <c r="AJ243"/>
  <c r="AI243"/>
  <c r="AH243"/>
  <c r="AG243"/>
  <c r="AF243"/>
  <c r="AE243"/>
  <c r="AD243"/>
  <c r="AC243"/>
  <c r="AB243"/>
  <c r="AA243"/>
  <c r="Z243"/>
  <c r="Y243"/>
  <c r="X243"/>
  <c r="W243"/>
  <c r="V243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D243"/>
  <c r="AL242"/>
  <c r="AK242"/>
  <c r="AJ242"/>
  <c r="AI242"/>
  <c r="AH242"/>
  <c r="AG242"/>
  <c r="AF242"/>
  <c r="AE242"/>
  <c r="AD242"/>
  <c r="AC242"/>
  <c r="AB242"/>
  <c r="AA242"/>
  <c r="Z242"/>
  <c r="Y242"/>
  <c r="X242"/>
  <c r="W242"/>
  <c r="V242"/>
  <c r="U242"/>
  <c r="T242"/>
  <c r="S242"/>
  <c r="R242"/>
  <c r="Q242"/>
  <c r="P242"/>
  <c r="O242"/>
  <c r="N242"/>
  <c r="M242"/>
  <c r="L242"/>
  <c r="K242"/>
  <c r="J242"/>
  <c r="I242"/>
  <c r="H242"/>
  <c r="G242"/>
  <c r="F242"/>
  <c r="E242"/>
  <c r="D242"/>
  <c r="AL241"/>
  <c r="AK241"/>
  <c r="AJ241"/>
  <c r="AI241"/>
  <c r="AH241"/>
  <c r="AG241"/>
  <c r="AF241"/>
  <c r="AE241"/>
  <c r="AD241"/>
  <c r="AC241"/>
  <c r="AB241"/>
  <c r="AA241"/>
  <c r="Z241"/>
  <c r="Y241"/>
  <c r="X241"/>
  <c r="W241"/>
  <c r="V241"/>
  <c r="U241"/>
  <c r="T241"/>
  <c r="S241"/>
  <c r="R241"/>
  <c r="Q241"/>
  <c r="P241"/>
  <c r="O241"/>
  <c r="N241"/>
  <c r="M241"/>
  <c r="L241"/>
  <c r="K241"/>
  <c r="J241"/>
  <c r="I241"/>
  <c r="H241"/>
  <c r="G241"/>
  <c r="F241"/>
  <c r="E241"/>
  <c r="D241"/>
  <c r="AL240"/>
  <c r="AK240"/>
  <c r="AJ240"/>
  <c r="AI240"/>
  <c r="AH240"/>
  <c r="AG240"/>
  <c r="AF240"/>
  <c r="AE240"/>
  <c r="AD240"/>
  <c r="AC240"/>
  <c r="AB240"/>
  <c r="AA240"/>
  <c r="Z240"/>
  <c r="Y240"/>
  <c r="X240"/>
  <c r="W240"/>
  <c r="V240"/>
  <c r="U240"/>
  <c r="T240"/>
  <c r="S240"/>
  <c r="R240"/>
  <c r="Q240"/>
  <c r="P240"/>
  <c r="O240"/>
  <c r="N240"/>
  <c r="M240"/>
  <c r="L240"/>
  <c r="K240"/>
  <c r="J240"/>
  <c r="I240"/>
  <c r="H240"/>
  <c r="G240"/>
  <c r="F240"/>
  <c r="E240"/>
  <c r="D240"/>
  <c r="AL239"/>
  <c r="AK239"/>
  <c r="AJ239"/>
  <c r="AI239"/>
  <c r="AH239"/>
  <c r="AG239"/>
  <c r="AF239"/>
  <c r="AE239"/>
  <c r="AD239"/>
  <c r="AC239"/>
  <c r="AB239"/>
  <c r="AA239"/>
  <c r="Z239"/>
  <c r="Y239"/>
  <c r="X239"/>
  <c r="W239"/>
  <c r="V239"/>
  <c r="U239"/>
  <c r="T239"/>
  <c r="S239"/>
  <c r="R239"/>
  <c r="Q239"/>
  <c r="P239"/>
  <c r="O239"/>
  <c r="N239"/>
  <c r="M239"/>
  <c r="L239"/>
  <c r="K239"/>
  <c r="J239"/>
  <c r="I239"/>
  <c r="H239"/>
  <c r="G239"/>
  <c r="F239"/>
  <c r="E239"/>
  <c r="D239"/>
  <c r="C242" l="1"/>
  <c r="C239"/>
  <c r="C243"/>
  <c r="C240"/>
  <c r="C241"/>
  <c r="K5" i="4"/>
  <c r="F5"/>
  <c r="AA5"/>
  <c r="Z5"/>
  <c r="Y5"/>
  <c r="J5"/>
  <c r="X5"/>
  <c r="W5"/>
  <c r="V5"/>
  <c r="H5"/>
  <c r="U5"/>
  <c r="T5"/>
  <c r="S5"/>
  <c r="R5"/>
  <c r="Q5"/>
  <c r="P5"/>
  <c r="O5"/>
  <c r="AE5"/>
  <c r="AD5"/>
  <c r="N5"/>
  <c r="M5"/>
  <c r="AC5"/>
  <c r="L5"/>
  <c r="AB5"/>
  <c r="AF5"/>
  <c r="AO3" i="6"/>
  <c r="AP3" l="1"/>
  <c r="AQ3"/>
  <c r="AM3"/>
  <c r="AN3"/>
  <c r="AL238" l="1"/>
  <c r="AK238"/>
  <c r="AJ238"/>
  <c r="AI238"/>
  <c r="AH238"/>
  <c r="AG238"/>
  <c r="AF238"/>
  <c r="AE238"/>
  <c r="AD238"/>
  <c r="AC238"/>
  <c r="AB238"/>
  <c r="AA238"/>
  <c r="Z238"/>
  <c r="Y238"/>
  <c r="X238"/>
  <c r="W238"/>
  <c r="V238"/>
  <c r="U238"/>
  <c r="T238"/>
  <c r="S238"/>
  <c r="R238"/>
  <c r="Q238"/>
  <c r="P238"/>
  <c r="O238"/>
  <c r="N238"/>
  <c r="M238"/>
  <c r="L238"/>
  <c r="K238"/>
  <c r="J238"/>
  <c r="I238"/>
  <c r="H238"/>
  <c r="G238"/>
  <c r="F238"/>
  <c r="E238"/>
  <c r="D238"/>
  <c r="AL237"/>
  <c r="AK237"/>
  <c r="AJ237"/>
  <c r="AI237"/>
  <c r="AH237"/>
  <c r="AG237"/>
  <c r="AF237"/>
  <c r="AE237"/>
  <c r="AD237"/>
  <c r="AC237"/>
  <c r="AB237"/>
  <c r="AA237"/>
  <c r="Z237"/>
  <c r="Y237"/>
  <c r="X237"/>
  <c r="W237"/>
  <c r="V237"/>
  <c r="U237"/>
  <c r="T237"/>
  <c r="S237"/>
  <c r="R237"/>
  <c r="Q237"/>
  <c r="P237"/>
  <c r="O237"/>
  <c r="N237"/>
  <c r="M237"/>
  <c r="L237"/>
  <c r="K237"/>
  <c r="J237"/>
  <c r="I237"/>
  <c r="H237"/>
  <c r="G237"/>
  <c r="F237"/>
  <c r="E237"/>
  <c r="D237"/>
  <c r="AL236"/>
  <c r="AK236"/>
  <c r="AJ236"/>
  <c r="AI236"/>
  <c r="AH236"/>
  <c r="AG236"/>
  <c r="AF236"/>
  <c r="AE236"/>
  <c r="AD236"/>
  <c r="AC236"/>
  <c r="AB236"/>
  <c r="AA236"/>
  <c r="Z236"/>
  <c r="Y236"/>
  <c r="X236"/>
  <c r="W236"/>
  <c r="V236"/>
  <c r="U236"/>
  <c r="T236"/>
  <c r="S236"/>
  <c r="R236"/>
  <c r="Q236"/>
  <c r="P236"/>
  <c r="O236"/>
  <c r="N236"/>
  <c r="M236"/>
  <c r="L236"/>
  <c r="K236"/>
  <c r="J236"/>
  <c r="I236"/>
  <c r="H236"/>
  <c r="G236"/>
  <c r="F236"/>
  <c r="E236"/>
  <c r="D236"/>
  <c r="AL235"/>
  <c r="AK235"/>
  <c r="AJ235"/>
  <c r="AI235"/>
  <c r="AH235"/>
  <c r="AG235"/>
  <c r="AF235"/>
  <c r="AE235"/>
  <c r="AD235"/>
  <c r="AC235"/>
  <c r="AB235"/>
  <c r="AA235"/>
  <c r="Z235"/>
  <c r="Y235"/>
  <c r="X235"/>
  <c r="W235"/>
  <c r="V235"/>
  <c r="U235"/>
  <c r="T235"/>
  <c r="S235"/>
  <c r="R235"/>
  <c r="Q235"/>
  <c r="P235"/>
  <c r="O235"/>
  <c r="N235"/>
  <c r="M235"/>
  <c r="L235"/>
  <c r="K235"/>
  <c r="J235"/>
  <c r="I235"/>
  <c r="H235"/>
  <c r="G235"/>
  <c r="F235"/>
  <c r="E235"/>
  <c r="D235"/>
  <c r="AL234"/>
  <c r="AK234"/>
  <c r="AJ234"/>
  <c r="AI234"/>
  <c r="AH234"/>
  <c r="AG234"/>
  <c r="AF234"/>
  <c r="AE234"/>
  <c r="AD234"/>
  <c r="AC234"/>
  <c r="AB234"/>
  <c r="AA234"/>
  <c r="Z234"/>
  <c r="Y234"/>
  <c r="X234"/>
  <c r="W234"/>
  <c r="V234"/>
  <c r="U234"/>
  <c r="T234"/>
  <c r="S234"/>
  <c r="R234"/>
  <c r="Q234"/>
  <c r="P234"/>
  <c r="O234"/>
  <c r="N234"/>
  <c r="M234"/>
  <c r="L234"/>
  <c r="K234"/>
  <c r="J234"/>
  <c r="I234"/>
  <c r="H234"/>
  <c r="G234"/>
  <c r="F234"/>
  <c r="E234"/>
  <c r="D234"/>
  <c r="AL233"/>
  <c r="AK233"/>
  <c r="AJ233"/>
  <c r="AI233"/>
  <c r="AH233"/>
  <c r="AG233"/>
  <c r="AF233"/>
  <c r="AE233"/>
  <c r="AD233"/>
  <c r="AC233"/>
  <c r="AB233"/>
  <c r="AA233"/>
  <c r="Z233"/>
  <c r="Y233"/>
  <c r="X233"/>
  <c r="W233"/>
  <c r="V233"/>
  <c r="U233"/>
  <c r="T233"/>
  <c r="S233"/>
  <c r="R233"/>
  <c r="Q233"/>
  <c r="P233"/>
  <c r="O233"/>
  <c r="N233"/>
  <c r="M233"/>
  <c r="L233"/>
  <c r="K233"/>
  <c r="J233"/>
  <c r="I233"/>
  <c r="H233"/>
  <c r="G233"/>
  <c r="F233"/>
  <c r="E233"/>
  <c r="D233"/>
  <c r="AL232"/>
  <c r="AK232"/>
  <c r="AJ232"/>
  <c r="AI232"/>
  <c r="AH232"/>
  <c r="AG232"/>
  <c r="AF232"/>
  <c r="AE232"/>
  <c r="AD232"/>
  <c r="AC232"/>
  <c r="AB232"/>
  <c r="AA232"/>
  <c r="Z232"/>
  <c r="Y232"/>
  <c r="X232"/>
  <c r="W232"/>
  <c r="V232"/>
  <c r="U232"/>
  <c r="T232"/>
  <c r="S232"/>
  <c r="R232"/>
  <c r="Q232"/>
  <c r="P232"/>
  <c r="O232"/>
  <c r="N232"/>
  <c r="M232"/>
  <c r="L232"/>
  <c r="K232"/>
  <c r="J232"/>
  <c r="I232"/>
  <c r="H232"/>
  <c r="G232"/>
  <c r="F232"/>
  <c r="E232"/>
  <c r="D232"/>
  <c r="AL231"/>
  <c r="AK231"/>
  <c r="AJ231"/>
  <c r="AI231"/>
  <c r="AH231"/>
  <c r="AG231"/>
  <c r="AF231"/>
  <c r="AE231"/>
  <c r="AD231"/>
  <c r="AC231"/>
  <c r="AB231"/>
  <c r="AA231"/>
  <c r="Z231"/>
  <c r="Y231"/>
  <c r="X231"/>
  <c r="W231"/>
  <c r="V231"/>
  <c r="U231"/>
  <c r="T231"/>
  <c r="S231"/>
  <c r="R231"/>
  <c r="Q231"/>
  <c r="P231"/>
  <c r="O231"/>
  <c r="N231"/>
  <c r="M231"/>
  <c r="L231"/>
  <c r="K231"/>
  <c r="J231"/>
  <c r="I231"/>
  <c r="H231"/>
  <c r="G231"/>
  <c r="F231"/>
  <c r="E231"/>
  <c r="D231"/>
  <c r="AL230"/>
  <c r="AK230"/>
  <c r="AJ230"/>
  <c r="AI230"/>
  <c r="AH230"/>
  <c r="AG230"/>
  <c r="AF230"/>
  <c r="AE230"/>
  <c r="AD230"/>
  <c r="AC230"/>
  <c r="AB230"/>
  <c r="AA230"/>
  <c r="Z230"/>
  <c r="Y230"/>
  <c r="X230"/>
  <c r="W230"/>
  <c r="V230"/>
  <c r="U230"/>
  <c r="T230"/>
  <c r="S230"/>
  <c r="R230"/>
  <c r="Q230"/>
  <c r="P230"/>
  <c r="O230"/>
  <c r="N230"/>
  <c r="M230"/>
  <c r="L230"/>
  <c r="K230"/>
  <c r="J230"/>
  <c r="I230"/>
  <c r="H230"/>
  <c r="G230"/>
  <c r="F230"/>
  <c r="E230"/>
  <c r="D230"/>
  <c r="AL229"/>
  <c r="AK229"/>
  <c r="AJ229"/>
  <c r="AI229"/>
  <c r="AH229"/>
  <c r="AG229"/>
  <c r="AF229"/>
  <c r="AE229"/>
  <c r="AD229"/>
  <c r="AC229"/>
  <c r="AB229"/>
  <c r="AA229"/>
  <c r="Z229"/>
  <c r="Y229"/>
  <c r="X229"/>
  <c r="W229"/>
  <c r="V229"/>
  <c r="U229"/>
  <c r="T229"/>
  <c r="S229"/>
  <c r="R229"/>
  <c r="Q229"/>
  <c r="P229"/>
  <c r="O229"/>
  <c r="N229"/>
  <c r="M229"/>
  <c r="L229"/>
  <c r="K229"/>
  <c r="J229"/>
  <c r="I229"/>
  <c r="H229"/>
  <c r="G229"/>
  <c r="F229"/>
  <c r="E229"/>
  <c r="D229"/>
  <c r="AL228"/>
  <c r="AK228"/>
  <c r="AJ228"/>
  <c r="AI228"/>
  <c r="AH228"/>
  <c r="AG228"/>
  <c r="AF228"/>
  <c r="AE228"/>
  <c r="AD228"/>
  <c r="AC228"/>
  <c r="AB228"/>
  <c r="AA228"/>
  <c r="Z228"/>
  <c r="Y228"/>
  <c r="X228"/>
  <c r="W228"/>
  <c r="V228"/>
  <c r="U228"/>
  <c r="T228"/>
  <c r="S228"/>
  <c r="R228"/>
  <c r="Q228"/>
  <c r="P228"/>
  <c r="O228"/>
  <c r="N228"/>
  <c r="M228"/>
  <c r="L228"/>
  <c r="K228"/>
  <c r="J228"/>
  <c r="I228"/>
  <c r="H228"/>
  <c r="G228"/>
  <c r="F228"/>
  <c r="E228"/>
  <c r="D228"/>
  <c r="AL227"/>
  <c r="AK227"/>
  <c r="AJ227"/>
  <c r="AI227"/>
  <c r="AH227"/>
  <c r="AG227"/>
  <c r="AF227"/>
  <c r="AE227"/>
  <c r="AD227"/>
  <c r="AC227"/>
  <c r="AB227"/>
  <c r="AA227"/>
  <c r="Z227"/>
  <c r="Y227"/>
  <c r="X227"/>
  <c r="W227"/>
  <c r="V227"/>
  <c r="U227"/>
  <c r="T227"/>
  <c r="S227"/>
  <c r="R227"/>
  <c r="Q227"/>
  <c r="P227"/>
  <c r="O227"/>
  <c r="N227"/>
  <c r="M227"/>
  <c r="L227"/>
  <c r="K227"/>
  <c r="J227"/>
  <c r="I227"/>
  <c r="H227"/>
  <c r="G227"/>
  <c r="F227"/>
  <c r="E227"/>
  <c r="D227"/>
  <c r="AL226"/>
  <c r="AK226"/>
  <c r="AJ226"/>
  <c r="AI226"/>
  <c r="AH226"/>
  <c r="AG226"/>
  <c r="AF226"/>
  <c r="AE226"/>
  <c r="AD226"/>
  <c r="AC226"/>
  <c r="AB226"/>
  <c r="AA226"/>
  <c r="Z226"/>
  <c r="Y226"/>
  <c r="X226"/>
  <c r="W226"/>
  <c r="V226"/>
  <c r="U226"/>
  <c r="T226"/>
  <c r="S226"/>
  <c r="R226"/>
  <c r="Q226"/>
  <c r="P226"/>
  <c r="O226"/>
  <c r="N226"/>
  <c r="M226"/>
  <c r="L226"/>
  <c r="K226"/>
  <c r="J226"/>
  <c r="I226"/>
  <c r="H226"/>
  <c r="G226"/>
  <c r="F226"/>
  <c r="E226"/>
  <c r="D226"/>
  <c r="AL225"/>
  <c r="AK225"/>
  <c r="AJ225"/>
  <c r="AI225"/>
  <c r="AH225"/>
  <c r="AG225"/>
  <c r="AF225"/>
  <c r="AE225"/>
  <c r="AD225"/>
  <c r="AC225"/>
  <c r="AB225"/>
  <c r="AA225"/>
  <c r="Z225"/>
  <c r="Y225"/>
  <c r="X225"/>
  <c r="W225"/>
  <c r="V225"/>
  <c r="U225"/>
  <c r="T225"/>
  <c r="S225"/>
  <c r="R225"/>
  <c r="Q225"/>
  <c r="P225"/>
  <c r="O225"/>
  <c r="N225"/>
  <c r="M225"/>
  <c r="L225"/>
  <c r="K225"/>
  <c r="J225"/>
  <c r="I225"/>
  <c r="H225"/>
  <c r="G225"/>
  <c r="F225"/>
  <c r="E225"/>
  <c r="D225"/>
  <c r="AL224"/>
  <c r="AK224"/>
  <c r="AJ224"/>
  <c r="AI224"/>
  <c r="AH224"/>
  <c r="AG224"/>
  <c r="AF224"/>
  <c r="AE224"/>
  <c r="AD224"/>
  <c r="AC224"/>
  <c r="AB224"/>
  <c r="AA224"/>
  <c r="Z224"/>
  <c r="Y224"/>
  <c r="X224"/>
  <c r="W224"/>
  <c r="V224"/>
  <c r="U224"/>
  <c r="T224"/>
  <c r="S224"/>
  <c r="R224"/>
  <c r="Q224"/>
  <c r="P224"/>
  <c r="O224"/>
  <c r="N224"/>
  <c r="M224"/>
  <c r="L224"/>
  <c r="K224"/>
  <c r="J224"/>
  <c r="I224"/>
  <c r="H224"/>
  <c r="G224"/>
  <c r="F224"/>
  <c r="E224"/>
  <c r="D224"/>
  <c r="AL223"/>
  <c r="AK223"/>
  <c r="AJ223"/>
  <c r="AI223"/>
  <c r="AH223"/>
  <c r="AG223"/>
  <c r="AF223"/>
  <c r="AE223"/>
  <c r="AD223"/>
  <c r="AC223"/>
  <c r="AB223"/>
  <c r="AA223"/>
  <c r="Z223"/>
  <c r="Y223"/>
  <c r="X223"/>
  <c r="W223"/>
  <c r="V223"/>
  <c r="U223"/>
  <c r="T223"/>
  <c r="S223"/>
  <c r="R223"/>
  <c r="Q223"/>
  <c r="P223"/>
  <c r="O223"/>
  <c r="N223"/>
  <c r="M223"/>
  <c r="L223"/>
  <c r="K223"/>
  <c r="J223"/>
  <c r="I223"/>
  <c r="H223"/>
  <c r="G223"/>
  <c r="F223"/>
  <c r="E223"/>
  <c r="D223"/>
  <c r="AL222"/>
  <c r="AK222"/>
  <c r="AJ222"/>
  <c r="AI222"/>
  <c r="AH222"/>
  <c r="AG222"/>
  <c r="AF222"/>
  <c r="AE222"/>
  <c r="AD222"/>
  <c r="AC222"/>
  <c r="AB222"/>
  <c r="AA222"/>
  <c r="Z222"/>
  <c r="Y222"/>
  <c r="X222"/>
  <c r="W222"/>
  <c r="V222"/>
  <c r="U222"/>
  <c r="T222"/>
  <c r="S222"/>
  <c r="R222"/>
  <c r="Q222"/>
  <c r="P222"/>
  <c r="O222"/>
  <c r="N222"/>
  <c r="M222"/>
  <c r="L222"/>
  <c r="K222"/>
  <c r="J222"/>
  <c r="I222"/>
  <c r="H222"/>
  <c r="G222"/>
  <c r="F222"/>
  <c r="E222"/>
  <c r="D222"/>
  <c r="AL221"/>
  <c r="AK221"/>
  <c r="AJ221"/>
  <c r="AI221"/>
  <c r="AH221"/>
  <c r="AG221"/>
  <c r="AF221"/>
  <c r="AE221"/>
  <c r="AD221"/>
  <c r="AC221"/>
  <c r="AB221"/>
  <c r="AA221"/>
  <c r="Z221"/>
  <c r="Y221"/>
  <c r="X221"/>
  <c r="W221"/>
  <c r="V221"/>
  <c r="U221"/>
  <c r="T221"/>
  <c r="S221"/>
  <c r="R221"/>
  <c r="Q221"/>
  <c r="P221"/>
  <c r="O221"/>
  <c r="N221"/>
  <c r="M221"/>
  <c r="L221"/>
  <c r="K221"/>
  <c r="J221"/>
  <c r="I221"/>
  <c r="H221"/>
  <c r="G221"/>
  <c r="F221"/>
  <c r="E221"/>
  <c r="D221"/>
  <c r="AL220"/>
  <c r="AK220"/>
  <c r="AJ220"/>
  <c r="AI220"/>
  <c r="AH220"/>
  <c r="AG220"/>
  <c r="AF220"/>
  <c r="AE220"/>
  <c r="AD220"/>
  <c r="AC220"/>
  <c r="AB220"/>
  <c r="AA220"/>
  <c r="Z220"/>
  <c r="Y220"/>
  <c r="X220"/>
  <c r="W220"/>
  <c r="V220"/>
  <c r="U220"/>
  <c r="T220"/>
  <c r="S220"/>
  <c r="R220"/>
  <c r="Q220"/>
  <c r="P220"/>
  <c r="O220"/>
  <c r="N220"/>
  <c r="M220"/>
  <c r="L220"/>
  <c r="K220"/>
  <c r="J220"/>
  <c r="I220"/>
  <c r="H220"/>
  <c r="G220"/>
  <c r="F220"/>
  <c r="E220"/>
  <c r="D220"/>
  <c r="AL219"/>
  <c r="AK219"/>
  <c r="AJ219"/>
  <c r="AI219"/>
  <c r="AH219"/>
  <c r="AG219"/>
  <c r="AF219"/>
  <c r="AE219"/>
  <c r="AD219"/>
  <c r="AC219"/>
  <c r="AB219"/>
  <c r="AA219"/>
  <c r="Z219"/>
  <c r="Y219"/>
  <c r="X219"/>
  <c r="W219"/>
  <c r="V219"/>
  <c r="U219"/>
  <c r="T219"/>
  <c r="S219"/>
  <c r="R219"/>
  <c r="Q219"/>
  <c r="P219"/>
  <c r="O219"/>
  <c r="N219"/>
  <c r="M219"/>
  <c r="L219"/>
  <c r="K219"/>
  <c r="J219"/>
  <c r="I219"/>
  <c r="H219"/>
  <c r="G219"/>
  <c r="F219"/>
  <c r="E219"/>
  <c r="D219"/>
  <c r="AL218"/>
  <c r="AK218"/>
  <c r="AJ218"/>
  <c r="AI218"/>
  <c r="AH218"/>
  <c r="AG218"/>
  <c r="AF218"/>
  <c r="AE218"/>
  <c r="AD218"/>
  <c r="AC218"/>
  <c r="AB218"/>
  <c r="AA218"/>
  <c r="Z218"/>
  <c r="Y218"/>
  <c r="X218"/>
  <c r="W218"/>
  <c r="V218"/>
  <c r="U218"/>
  <c r="T218"/>
  <c r="S218"/>
  <c r="R218"/>
  <c r="Q218"/>
  <c r="P218"/>
  <c r="O218"/>
  <c r="N218"/>
  <c r="M218"/>
  <c r="L218"/>
  <c r="K218"/>
  <c r="J218"/>
  <c r="I218"/>
  <c r="H218"/>
  <c r="G218"/>
  <c r="F218"/>
  <c r="E218"/>
  <c r="D218"/>
  <c r="AL217"/>
  <c r="AK217"/>
  <c r="AJ217"/>
  <c r="AI217"/>
  <c r="AH217"/>
  <c r="AG217"/>
  <c r="AF217"/>
  <c r="AE217"/>
  <c r="AD217"/>
  <c r="AC217"/>
  <c r="AB217"/>
  <c r="AA217"/>
  <c r="Z217"/>
  <c r="Y217"/>
  <c r="X217"/>
  <c r="W217"/>
  <c r="V217"/>
  <c r="U217"/>
  <c r="T217"/>
  <c r="S217"/>
  <c r="R217"/>
  <c r="Q217"/>
  <c r="P217"/>
  <c r="O217"/>
  <c r="N217"/>
  <c r="M217"/>
  <c r="L217"/>
  <c r="K217"/>
  <c r="J217"/>
  <c r="I217"/>
  <c r="H217"/>
  <c r="G217"/>
  <c r="F217"/>
  <c r="E217"/>
  <c r="D217"/>
  <c r="AL216"/>
  <c r="AK216"/>
  <c r="AJ216"/>
  <c r="AI216"/>
  <c r="AH216"/>
  <c r="AG216"/>
  <c r="AF216"/>
  <c r="AE216"/>
  <c r="AD216"/>
  <c r="AC216"/>
  <c r="AB216"/>
  <c r="AA216"/>
  <c r="Z216"/>
  <c r="Y216"/>
  <c r="X216"/>
  <c r="W216"/>
  <c r="V216"/>
  <c r="U216"/>
  <c r="T216"/>
  <c r="S216"/>
  <c r="R216"/>
  <c r="Q216"/>
  <c r="P216"/>
  <c r="O216"/>
  <c r="N216"/>
  <c r="M216"/>
  <c r="L216"/>
  <c r="K216"/>
  <c r="J216"/>
  <c r="I216"/>
  <c r="H216"/>
  <c r="G216"/>
  <c r="F216"/>
  <c r="E216"/>
  <c r="D216"/>
  <c r="AL215"/>
  <c r="AK215"/>
  <c r="AJ215"/>
  <c r="AI215"/>
  <c r="AH215"/>
  <c r="AG215"/>
  <c r="AF215"/>
  <c r="AE215"/>
  <c r="AD215"/>
  <c r="AC215"/>
  <c r="AB215"/>
  <c r="AA215"/>
  <c r="Z215"/>
  <c r="Y215"/>
  <c r="X215"/>
  <c r="W215"/>
  <c r="V215"/>
  <c r="U215"/>
  <c r="T215"/>
  <c r="S215"/>
  <c r="R215"/>
  <c r="Q215"/>
  <c r="P215"/>
  <c r="O215"/>
  <c r="N215"/>
  <c r="M215"/>
  <c r="L215"/>
  <c r="K215"/>
  <c r="J215"/>
  <c r="I215"/>
  <c r="H215"/>
  <c r="G215"/>
  <c r="F215"/>
  <c r="E215"/>
  <c r="D215"/>
  <c r="AL214"/>
  <c r="AK214"/>
  <c r="AJ214"/>
  <c r="AI214"/>
  <c r="AH214"/>
  <c r="AG214"/>
  <c r="AF214"/>
  <c r="AE214"/>
  <c r="AD214"/>
  <c r="AC214"/>
  <c r="AB214"/>
  <c r="AA214"/>
  <c r="Z214"/>
  <c r="Y214"/>
  <c r="X214"/>
  <c r="W214"/>
  <c r="V214"/>
  <c r="U214"/>
  <c r="T214"/>
  <c r="S214"/>
  <c r="R214"/>
  <c r="Q214"/>
  <c r="P214"/>
  <c r="O214"/>
  <c r="N214"/>
  <c r="M214"/>
  <c r="L214"/>
  <c r="K214"/>
  <c r="J214"/>
  <c r="I214"/>
  <c r="H214"/>
  <c r="G214"/>
  <c r="F214"/>
  <c r="E214"/>
  <c r="D214"/>
  <c r="AL213"/>
  <c r="AK213"/>
  <c r="AJ213"/>
  <c r="AI213"/>
  <c r="AH213"/>
  <c r="AG213"/>
  <c r="AF213"/>
  <c r="AE213"/>
  <c r="AD213"/>
  <c r="AC213"/>
  <c r="AB213"/>
  <c r="AA213"/>
  <c r="Z213"/>
  <c r="Y213"/>
  <c r="X213"/>
  <c r="W213"/>
  <c r="V213"/>
  <c r="U213"/>
  <c r="T213"/>
  <c r="S213"/>
  <c r="R213"/>
  <c r="Q213"/>
  <c r="P213"/>
  <c r="O213"/>
  <c r="N213"/>
  <c r="M213"/>
  <c r="L213"/>
  <c r="K213"/>
  <c r="J213"/>
  <c r="I213"/>
  <c r="H213"/>
  <c r="G213"/>
  <c r="F213"/>
  <c r="E213"/>
  <c r="D213"/>
  <c r="AL212"/>
  <c r="AK212"/>
  <c r="AJ212"/>
  <c r="AI212"/>
  <c r="AH212"/>
  <c r="AG212"/>
  <c r="AF212"/>
  <c r="AE212"/>
  <c r="AD212"/>
  <c r="AC212"/>
  <c r="AB212"/>
  <c r="AA212"/>
  <c r="Z212"/>
  <c r="Y212"/>
  <c r="X212"/>
  <c r="W212"/>
  <c r="V212"/>
  <c r="U212"/>
  <c r="T212"/>
  <c r="S212"/>
  <c r="R212"/>
  <c r="Q212"/>
  <c r="P212"/>
  <c r="O212"/>
  <c r="N212"/>
  <c r="M212"/>
  <c r="L212"/>
  <c r="K212"/>
  <c r="J212"/>
  <c r="I212"/>
  <c r="H212"/>
  <c r="G212"/>
  <c r="F212"/>
  <c r="E212"/>
  <c r="D212"/>
  <c r="AL211"/>
  <c r="AK211"/>
  <c r="AJ211"/>
  <c r="AI211"/>
  <c r="AH211"/>
  <c r="AG211"/>
  <c r="AF211"/>
  <c r="AE211"/>
  <c r="AD211"/>
  <c r="AC211"/>
  <c r="AB211"/>
  <c r="AA211"/>
  <c r="Z211"/>
  <c r="Y211"/>
  <c r="X211"/>
  <c r="W211"/>
  <c r="V211"/>
  <c r="U211"/>
  <c r="T211"/>
  <c r="S211"/>
  <c r="R211"/>
  <c r="Q211"/>
  <c r="P211"/>
  <c r="O211"/>
  <c r="N211"/>
  <c r="M211"/>
  <c r="L211"/>
  <c r="K211"/>
  <c r="J211"/>
  <c r="I211"/>
  <c r="H211"/>
  <c r="G211"/>
  <c r="F211"/>
  <c r="E211"/>
  <c r="D211"/>
  <c r="AL210"/>
  <c r="AK210"/>
  <c r="AJ210"/>
  <c r="AI210"/>
  <c r="AH210"/>
  <c r="AG210"/>
  <c r="AF210"/>
  <c r="AE210"/>
  <c r="AD210"/>
  <c r="AC210"/>
  <c r="AB210"/>
  <c r="AA210"/>
  <c r="Z210"/>
  <c r="Y210"/>
  <c r="X210"/>
  <c r="W210"/>
  <c r="V210"/>
  <c r="U210"/>
  <c r="T210"/>
  <c r="S210"/>
  <c r="R210"/>
  <c r="Q210"/>
  <c r="P210"/>
  <c r="O210"/>
  <c r="N210"/>
  <c r="M210"/>
  <c r="L210"/>
  <c r="K210"/>
  <c r="J210"/>
  <c r="I210"/>
  <c r="H210"/>
  <c r="G210"/>
  <c r="F210"/>
  <c r="E210"/>
  <c r="D210"/>
  <c r="AL209"/>
  <c r="AK209"/>
  <c r="AJ209"/>
  <c r="AI209"/>
  <c r="AH209"/>
  <c r="AG209"/>
  <c r="AF209"/>
  <c r="AE209"/>
  <c r="AD209"/>
  <c r="AC209"/>
  <c r="AB209"/>
  <c r="AA209"/>
  <c r="Z209"/>
  <c r="Y209"/>
  <c r="X209"/>
  <c r="W209"/>
  <c r="V209"/>
  <c r="U209"/>
  <c r="T209"/>
  <c r="S209"/>
  <c r="R209"/>
  <c r="Q209"/>
  <c r="P209"/>
  <c r="O209"/>
  <c r="N209"/>
  <c r="M209"/>
  <c r="L209"/>
  <c r="K209"/>
  <c r="J209"/>
  <c r="I209"/>
  <c r="H209"/>
  <c r="G209"/>
  <c r="F209"/>
  <c r="E209"/>
  <c r="D209"/>
  <c r="AL208"/>
  <c r="AK208"/>
  <c r="AJ208"/>
  <c r="AI208"/>
  <c r="AH208"/>
  <c r="AG208"/>
  <c r="AF208"/>
  <c r="AE208"/>
  <c r="AD208"/>
  <c r="AC208"/>
  <c r="AB208"/>
  <c r="AA208"/>
  <c r="Z208"/>
  <c r="Y208"/>
  <c r="X208"/>
  <c r="W208"/>
  <c r="V208"/>
  <c r="U208"/>
  <c r="T208"/>
  <c r="S208"/>
  <c r="R208"/>
  <c r="Q208"/>
  <c r="P208"/>
  <c r="O208"/>
  <c r="N208"/>
  <c r="M208"/>
  <c r="L208"/>
  <c r="K208"/>
  <c r="J208"/>
  <c r="I208"/>
  <c r="H208"/>
  <c r="G208"/>
  <c r="F208"/>
  <c r="E208"/>
  <c r="D208"/>
  <c r="AL207"/>
  <c r="AK207"/>
  <c r="AJ207"/>
  <c r="AI207"/>
  <c r="AH207"/>
  <c r="AG207"/>
  <c r="AF207"/>
  <c r="AE207"/>
  <c r="AD207"/>
  <c r="AC207"/>
  <c r="AB207"/>
  <c r="AA207"/>
  <c r="Z207"/>
  <c r="Y207"/>
  <c r="X207"/>
  <c r="W207"/>
  <c r="V207"/>
  <c r="U207"/>
  <c r="T207"/>
  <c r="S207"/>
  <c r="R207"/>
  <c r="Q207"/>
  <c r="P207"/>
  <c r="O207"/>
  <c r="N207"/>
  <c r="M207"/>
  <c r="L207"/>
  <c r="K207"/>
  <c r="J207"/>
  <c r="I207"/>
  <c r="H207"/>
  <c r="G207"/>
  <c r="F207"/>
  <c r="E207"/>
  <c r="D207"/>
  <c r="AL206"/>
  <c r="AK206"/>
  <c r="AJ206"/>
  <c r="AI206"/>
  <c r="AH206"/>
  <c r="AG206"/>
  <c r="AF206"/>
  <c r="AE206"/>
  <c r="AD206"/>
  <c r="AC206"/>
  <c r="AB206"/>
  <c r="AA206"/>
  <c r="Z206"/>
  <c r="Y206"/>
  <c r="X206"/>
  <c r="W206"/>
  <c r="V206"/>
  <c r="U206"/>
  <c r="T206"/>
  <c r="S206"/>
  <c r="R206"/>
  <c r="Q206"/>
  <c r="P206"/>
  <c r="O206"/>
  <c r="N206"/>
  <c r="M206"/>
  <c r="L206"/>
  <c r="K206"/>
  <c r="J206"/>
  <c r="I206"/>
  <c r="H206"/>
  <c r="G206"/>
  <c r="F206"/>
  <c r="E206"/>
  <c r="D206"/>
  <c r="AL205"/>
  <c r="AK205"/>
  <c r="AJ205"/>
  <c r="AI205"/>
  <c r="AH205"/>
  <c r="AG205"/>
  <c r="AF205"/>
  <c r="AE205"/>
  <c r="AD205"/>
  <c r="AC205"/>
  <c r="AB205"/>
  <c r="AA205"/>
  <c r="Z205"/>
  <c r="Y205"/>
  <c r="X205"/>
  <c r="W205"/>
  <c r="V205"/>
  <c r="U205"/>
  <c r="T205"/>
  <c r="S205"/>
  <c r="R205"/>
  <c r="Q205"/>
  <c r="P205"/>
  <c r="O205"/>
  <c r="N205"/>
  <c r="M205"/>
  <c r="L205"/>
  <c r="K205"/>
  <c r="J205"/>
  <c r="I205"/>
  <c r="H205"/>
  <c r="G205"/>
  <c r="F205"/>
  <c r="E205"/>
  <c r="D205"/>
  <c r="AL204"/>
  <c r="AK204"/>
  <c r="AJ204"/>
  <c r="AI204"/>
  <c r="AH204"/>
  <c r="AG204"/>
  <c r="AF204"/>
  <c r="AE204"/>
  <c r="AD204"/>
  <c r="AC204"/>
  <c r="AB204"/>
  <c r="AA204"/>
  <c r="Z204"/>
  <c r="Y204"/>
  <c r="X204"/>
  <c r="W204"/>
  <c r="V204"/>
  <c r="U204"/>
  <c r="T204"/>
  <c r="S204"/>
  <c r="R204"/>
  <c r="Q204"/>
  <c r="P204"/>
  <c r="O204"/>
  <c r="N204"/>
  <c r="M204"/>
  <c r="L204"/>
  <c r="K204"/>
  <c r="J204"/>
  <c r="I204"/>
  <c r="H204"/>
  <c r="G204"/>
  <c r="F204"/>
  <c r="E204"/>
  <c r="D204"/>
  <c r="AL203"/>
  <c r="AK203"/>
  <c r="AJ203"/>
  <c r="AI203"/>
  <c r="AH203"/>
  <c r="AG203"/>
  <c r="AF203"/>
  <c r="AE203"/>
  <c r="AD203"/>
  <c r="AC203"/>
  <c r="AB203"/>
  <c r="AA203"/>
  <c r="Z203"/>
  <c r="Y203"/>
  <c r="X203"/>
  <c r="W203"/>
  <c r="V203"/>
  <c r="U203"/>
  <c r="T203"/>
  <c r="S203"/>
  <c r="R203"/>
  <c r="Q203"/>
  <c r="P203"/>
  <c r="O203"/>
  <c r="N203"/>
  <c r="M203"/>
  <c r="L203"/>
  <c r="K203"/>
  <c r="J203"/>
  <c r="I203"/>
  <c r="H203"/>
  <c r="G203"/>
  <c r="F203"/>
  <c r="E203"/>
  <c r="D203"/>
  <c r="AL202"/>
  <c r="AK202"/>
  <c r="AJ202"/>
  <c r="AI202"/>
  <c r="AH202"/>
  <c r="AG202"/>
  <c r="AF202"/>
  <c r="AE202"/>
  <c r="AD202"/>
  <c r="AC202"/>
  <c r="AB202"/>
  <c r="AA202"/>
  <c r="Z202"/>
  <c r="Y202"/>
  <c r="X202"/>
  <c r="W202"/>
  <c r="V202"/>
  <c r="U202"/>
  <c r="T202"/>
  <c r="S202"/>
  <c r="R202"/>
  <c r="Q202"/>
  <c r="P202"/>
  <c r="O202"/>
  <c r="N202"/>
  <c r="M202"/>
  <c r="L202"/>
  <c r="K202"/>
  <c r="J202"/>
  <c r="I202"/>
  <c r="H202"/>
  <c r="G202"/>
  <c r="F202"/>
  <c r="E202"/>
  <c r="D202"/>
  <c r="AL201"/>
  <c r="AK201"/>
  <c r="AJ201"/>
  <c r="AI201"/>
  <c r="AH201"/>
  <c r="AG201"/>
  <c r="AF201"/>
  <c r="AE201"/>
  <c r="AD201"/>
  <c r="AC201"/>
  <c r="AB201"/>
  <c r="AA201"/>
  <c r="Z201"/>
  <c r="Y201"/>
  <c r="X201"/>
  <c r="W201"/>
  <c r="V201"/>
  <c r="U201"/>
  <c r="T201"/>
  <c r="S201"/>
  <c r="R201"/>
  <c r="Q201"/>
  <c r="P201"/>
  <c r="O201"/>
  <c r="N201"/>
  <c r="M201"/>
  <c r="L201"/>
  <c r="K201"/>
  <c r="J201"/>
  <c r="I201"/>
  <c r="H201"/>
  <c r="G201"/>
  <c r="F201"/>
  <c r="E201"/>
  <c r="D201"/>
  <c r="AL200"/>
  <c r="AK200"/>
  <c r="AJ200"/>
  <c r="AI200"/>
  <c r="AH200"/>
  <c r="AG200"/>
  <c r="AF200"/>
  <c r="AE200"/>
  <c r="AD200"/>
  <c r="AC200"/>
  <c r="AB200"/>
  <c r="AA200"/>
  <c r="Z200"/>
  <c r="Y200"/>
  <c r="X200"/>
  <c r="W200"/>
  <c r="V200"/>
  <c r="U200"/>
  <c r="T200"/>
  <c r="S200"/>
  <c r="R200"/>
  <c r="Q200"/>
  <c r="P200"/>
  <c r="O200"/>
  <c r="N200"/>
  <c r="M200"/>
  <c r="L200"/>
  <c r="K200"/>
  <c r="J200"/>
  <c r="I200"/>
  <c r="H200"/>
  <c r="G200"/>
  <c r="F200"/>
  <c r="E200"/>
  <c r="D200"/>
  <c r="AL199"/>
  <c r="AK199"/>
  <c r="AJ199"/>
  <c r="AI199"/>
  <c r="AH199"/>
  <c r="AG199"/>
  <c r="AF199"/>
  <c r="AE199"/>
  <c r="AD199"/>
  <c r="AC199"/>
  <c r="AB199"/>
  <c r="AA199"/>
  <c r="Z199"/>
  <c r="Y199"/>
  <c r="X199"/>
  <c r="W199"/>
  <c r="V199"/>
  <c r="U199"/>
  <c r="T199"/>
  <c r="S199"/>
  <c r="R199"/>
  <c r="Q199"/>
  <c r="P199"/>
  <c r="O199"/>
  <c r="N199"/>
  <c r="M199"/>
  <c r="L199"/>
  <c r="K199"/>
  <c r="J199"/>
  <c r="I199"/>
  <c r="H199"/>
  <c r="G199"/>
  <c r="F199"/>
  <c r="E199"/>
  <c r="D199"/>
  <c r="AL198"/>
  <c r="AK198"/>
  <c r="AJ198"/>
  <c r="AI198"/>
  <c r="AH198"/>
  <c r="AG198"/>
  <c r="AF198"/>
  <c r="AE198"/>
  <c r="AD198"/>
  <c r="AC198"/>
  <c r="AB198"/>
  <c r="AA198"/>
  <c r="Z198"/>
  <c r="Y198"/>
  <c r="X198"/>
  <c r="W198"/>
  <c r="V198"/>
  <c r="U198"/>
  <c r="T198"/>
  <c r="S198"/>
  <c r="R198"/>
  <c r="Q198"/>
  <c r="P198"/>
  <c r="O198"/>
  <c r="N198"/>
  <c r="M198"/>
  <c r="L198"/>
  <c r="K198"/>
  <c r="J198"/>
  <c r="I198"/>
  <c r="H198"/>
  <c r="G198"/>
  <c r="F198"/>
  <c r="E198"/>
  <c r="D198"/>
  <c r="AL197"/>
  <c r="AK197"/>
  <c r="AJ197"/>
  <c r="AI197"/>
  <c r="AH197"/>
  <c r="AG197"/>
  <c r="AF197"/>
  <c r="AE197"/>
  <c r="AD197"/>
  <c r="AC197"/>
  <c r="AB197"/>
  <c r="AA197"/>
  <c r="Z197"/>
  <c r="Y197"/>
  <c r="X197"/>
  <c r="W197"/>
  <c r="V197"/>
  <c r="U197"/>
  <c r="T197"/>
  <c r="S197"/>
  <c r="R197"/>
  <c r="Q197"/>
  <c r="P197"/>
  <c r="O197"/>
  <c r="N197"/>
  <c r="M197"/>
  <c r="L197"/>
  <c r="K197"/>
  <c r="J197"/>
  <c r="I197"/>
  <c r="H197"/>
  <c r="G197"/>
  <c r="F197"/>
  <c r="E197"/>
  <c r="D197"/>
  <c r="AL196"/>
  <c r="AK196"/>
  <c r="AJ196"/>
  <c r="AI196"/>
  <c r="AH196"/>
  <c r="AG196"/>
  <c r="AF196"/>
  <c r="AE196"/>
  <c r="AD196"/>
  <c r="AC196"/>
  <c r="AB196"/>
  <c r="AA196"/>
  <c r="Z196"/>
  <c r="Y196"/>
  <c r="X196"/>
  <c r="W196"/>
  <c r="V196"/>
  <c r="U196"/>
  <c r="T196"/>
  <c r="S196"/>
  <c r="R196"/>
  <c r="Q196"/>
  <c r="P196"/>
  <c r="O196"/>
  <c r="N196"/>
  <c r="M196"/>
  <c r="L196"/>
  <c r="K196"/>
  <c r="J196"/>
  <c r="I196"/>
  <c r="H196"/>
  <c r="G196"/>
  <c r="F196"/>
  <c r="E196"/>
  <c r="D196"/>
  <c r="AL195"/>
  <c r="AK195"/>
  <c r="AJ195"/>
  <c r="AI195"/>
  <c r="AH195"/>
  <c r="AG195"/>
  <c r="AF195"/>
  <c r="AE195"/>
  <c r="AD195"/>
  <c r="AC195"/>
  <c r="AB195"/>
  <c r="AA195"/>
  <c r="Z195"/>
  <c r="Y195"/>
  <c r="X195"/>
  <c r="W195"/>
  <c r="V195"/>
  <c r="U195"/>
  <c r="T195"/>
  <c r="S195"/>
  <c r="R195"/>
  <c r="Q195"/>
  <c r="P195"/>
  <c r="O195"/>
  <c r="N195"/>
  <c r="M195"/>
  <c r="L195"/>
  <c r="K195"/>
  <c r="J195"/>
  <c r="I195"/>
  <c r="H195"/>
  <c r="G195"/>
  <c r="F195"/>
  <c r="E195"/>
  <c r="D195"/>
  <c r="AL194"/>
  <c r="AK194"/>
  <c r="AJ194"/>
  <c r="AI194"/>
  <c r="AH194"/>
  <c r="AG194"/>
  <c r="AF194"/>
  <c r="AE194"/>
  <c r="AD194"/>
  <c r="AC194"/>
  <c r="AB194"/>
  <c r="AA194"/>
  <c r="Z194"/>
  <c r="Y194"/>
  <c r="X194"/>
  <c r="W194"/>
  <c r="V194"/>
  <c r="U194"/>
  <c r="T194"/>
  <c r="S194"/>
  <c r="R194"/>
  <c r="Q194"/>
  <c r="P194"/>
  <c r="O194"/>
  <c r="N194"/>
  <c r="M194"/>
  <c r="L194"/>
  <c r="K194"/>
  <c r="J194"/>
  <c r="I194"/>
  <c r="H194"/>
  <c r="G194"/>
  <c r="F194"/>
  <c r="E194"/>
  <c r="D194"/>
  <c r="AL193"/>
  <c r="AK193"/>
  <c r="AJ193"/>
  <c r="AI193"/>
  <c r="AH193"/>
  <c r="AG193"/>
  <c r="AF193"/>
  <c r="AE193"/>
  <c r="AD193"/>
  <c r="AC193"/>
  <c r="AB193"/>
  <c r="AA193"/>
  <c r="Z193"/>
  <c r="Y193"/>
  <c r="X193"/>
  <c r="W193"/>
  <c r="V193"/>
  <c r="U193"/>
  <c r="T193"/>
  <c r="S193"/>
  <c r="R193"/>
  <c r="Q193"/>
  <c r="P193"/>
  <c r="O193"/>
  <c r="N193"/>
  <c r="M193"/>
  <c r="L193"/>
  <c r="K193"/>
  <c r="J193"/>
  <c r="I193"/>
  <c r="H193"/>
  <c r="G193"/>
  <c r="F193"/>
  <c r="E193"/>
  <c r="D193"/>
  <c r="AL192"/>
  <c r="AK192"/>
  <c r="AJ192"/>
  <c r="AI192"/>
  <c r="AH192"/>
  <c r="AG192"/>
  <c r="AF192"/>
  <c r="AE192"/>
  <c r="AD192"/>
  <c r="AC192"/>
  <c r="AB192"/>
  <c r="AA192"/>
  <c r="Z192"/>
  <c r="Y192"/>
  <c r="X192"/>
  <c r="W192"/>
  <c r="V192"/>
  <c r="U192"/>
  <c r="T192"/>
  <c r="S192"/>
  <c r="R192"/>
  <c r="Q192"/>
  <c r="P192"/>
  <c r="O192"/>
  <c r="N192"/>
  <c r="M192"/>
  <c r="L192"/>
  <c r="K192"/>
  <c r="J192"/>
  <c r="I192"/>
  <c r="H192"/>
  <c r="G192"/>
  <c r="F192"/>
  <c r="E192"/>
  <c r="D192"/>
  <c r="AL191"/>
  <c r="AK191"/>
  <c r="AJ191"/>
  <c r="AI191"/>
  <c r="AH191"/>
  <c r="AG191"/>
  <c r="AF191"/>
  <c r="AE191"/>
  <c r="AD191"/>
  <c r="AC191"/>
  <c r="AB191"/>
  <c r="AA191"/>
  <c r="Z191"/>
  <c r="Y191"/>
  <c r="X191"/>
  <c r="W191"/>
  <c r="V191"/>
  <c r="U191"/>
  <c r="T191"/>
  <c r="S191"/>
  <c r="R191"/>
  <c r="Q191"/>
  <c r="P191"/>
  <c r="O191"/>
  <c r="N191"/>
  <c r="M191"/>
  <c r="L191"/>
  <c r="K191"/>
  <c r="J191"/>
  <c r="I191"/>
  <c r="H191"/>
  <c r="G191"/>
  <c r="F191"/>
  <c r="E191"/>
  <c r="D191"/>
  <c r="C192" l="1"/>
  <c r="C196"/>
  <c r="C200"/>
  <c r="C204"/>
  <c r="C208"/>
  <c r="C212"/>
  <c r="C216"/>
  <c r="C220"/>
  <c r="C224"/>
  <c r="C228"/>
  <c r="C232"/>
  <c r="C236"/>
  <c r="C193"/>
  <c r="C197"/>
  <c r="C201"/>
  <c r="C205"/>
  <c r="C209"/>
  <c r="C213"/>
  <c r="C217"/>
  <c r="C221"/>
  <c r="C225"/>
  <c r="C229"/>
  <c r="C233"/>
  <c r="C237"/>
  <c r="C194"/>
  <c r="C198"/>
  <c r="C202"/>
  <c r="C206"/>
  <c r="C210"/>
  <c r="C214"/>
  <c r="C218"/>
  <c r="C222"/>
  <c r="C226"/>
  <c r="C230"/>
  <c r="C234"/>
  <c r="C238"/>
  <c r="C191"/>
  <c r="C195"/>
  <c r="C199"/>
  <c r="C203"/>
  <c r="C207"/>
  <c r="C211"/>
  <c r="C215"/>
  <c r="C219"/>
  <c r="C223"/>
  <c r="C227"/>
  <c r="C231"/>
  <c r="C235"/>
  <c r="I5" i="4"/>
  <c r="D7" i="5" l="1"/>
  <c r="C7"/>
  <c r="A101" l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B7"/>
  <c r="E5" i="4" l="1"/>
  <c r="D5"/>
  <c r="G5"/>
  <c r="B5"/>
  <c r="AJ4" i="6" l="1"/>
  <c r="AO4"/>
  <c r="AP4"/>
  <c r="AL4"/>
  <c r="AQ4"/>
  <c r="AM4"/>
  <c r="AN4"/>
  <c r="C5" i="4"/>
  <c r="G3" i="6"/>
  <c r="W3"/>
  <c r="E3"/>
  <c r="F3"/>
  <c r="V3"/>
  <c r="AL3"/>
  <c r="M3"/>
  <c r="AC3"/>
  <c r="H3"/>
  <c r="X3"/>
  <c r="S3"/>
  <c r="AI3"/>
  <c r="R3"/>
  <c r="AH3"/>
  <c r="I3"/>
  <c r="Y3"/>
  <c r="T3"/>
  <c r="AJ3"/>
  <c r="O3"/>
  <c r="AE3"/>
  <c r="N3"/>
  <c r="AD3"/>
  <c r="D3"/>
  <c r="U3"/>
  <c r="AK3"/>
  <c r="P3"/>
  <c r="AF3"/>
  <c r="K3"/>
  <c r="AA3"/>
  <c r="J3"/>
  <c r="Z3"/>
  <c r="Q3"/>
  <c r="AG3"/>
  <c r="L3"/>
  <c r="AB3"/>
  <c r="AT96" i="5" l="1"/>
  <c r="AQ90"/>
  <c r="AU86"/>
  <c r="AT85"/>
  <c r="AS83"/>
  <c r="AT91"/>
  <c r="AQ95"/>
  <c r="AR99"/>
  <c r="AU81"/>
  <c r="AU87"/>
  <c r="AS89"/>
  <c r="AQ97"/>
  <c r="AU92"/>
  <c r="AT90"/>
  <c r="AQ84"/>
  <c r="AT95"/>
  <c r="AR88"/>
  <c r="AU99"/>
  <c r="AS82"/>
  <c r="AS84"/>
  <c r="AR98"/>
  <c r="AT88"/>
  <c r="AU82"/>
  <c r="AU90"/>
  <c r="AR84"/>
  <c r="AQ98"/>
  <c r="AU95"/>
  <c r="AS88"/>
  <c r="AT82"/>
  <c r="AR96"/>
  <c r="AS86"/>
  <c r="AR85"/>
  <c r="AQ83"/>
  <c r="AR91"/>
  <c r="AU97"/>
  <c r="AT94"/>
  <c r="AT93"/>
  <c r="AS81"/>
  <c r="AR87"/>
  <c r="AU84"/>
  <c r="AT98"/>
  <c r="AR92"/>
  <c r="AT87"/>
  <c r="AR89"/>
  <c r="AT92"/>
  <c r="AS94"/>
  <c r="AS93"/>
  <c r="AS87"/>
  <c r="AQ89"/>
  <c r="AU98"/>
  <c r="AS92"/>
  <c r="AS90"/>
  <c r="AU83"/>
  <c r="AS95"/>
  <c r="AQ88"/>
  <c r="AT99"/>
  <c r="AR82"/>
  <c r="AT89"/>
  <c r="AR97"/>
  <c r="AQ94"/>
  <c r="AQ93"/>
  <c r="AQ96"/>
  <c r="AR86"/>
  <c r="AQ85"/>
  <c r="AQ91"/>
  <c r="AT97"/>
  <c r="AR81"/>
  <c r="AQ86"/>
  <c r="AU89"/>
  <c r="AS97"/>
  <c r="AR94"/>
  <c r="AR93"/>
  <c r="AQ81"/>
  <c r="AQ87"/>
  <c r="AT84"/>
  <c r="AS98"/>
  <c r="AQ92"/>
  <c r="AU88"/>
  <c r="AS96"/>
  <c r="AT86"/>
  <c r="AS85"/>
  <c r="AR83"/>
  <c r="AS91"/>
  <c r="AU94"/>
  <c r="AQ99"/>
  <c r="AU93"/>
  <c r="AT81"/>
  <c r="AU96"/>
  <c r="AR90"/>
  <c r="AU85"/>
  <c r="AT83"/>
  <c r="AU91"/>
  <c r="AR95"/>
  <c r="AS99"/>
  <c r="AQ82"/>
  <c r="C3" i="6"/>
  <c r="G90" i="5"/>
  <c r="J87"/>
  <c r="Z84"/>
  <c r="F84"/>
  <c r="L96"/>
  <c r="G86"/>
  <c r="E96"/>
  <c r="M96"/>
  <c r="F90"/>
  <c r="N97"/>
  <c r="H98"/>
  <c r="G99"/>
  <c r="G97"/>
  <c r="J94"/>
  <c r="N81"/>
  <c r="K98"/>
  <c r="L94"/>
  <c r="N86"/>
  <c r="F99"/>
  <c r="J95"/>
  <c r="H87"/>
  <c r="H92"/>
  <c r="E95"/>
  <c r="K89"/>
  <c r="J98"/>
  <c r="H99"/>
  <c r="E86"/>
  <c r="N90"/>
  <c r="N96"/>
  <c r="M95"/>
  <c r="R81"/>
  <c r="W99"/>
  <c r="E83"/>
  <c r="AP94"/>
  <c r="F88"/>
  <c r="K82"/>
  <c r="L92"/>
  <c r="Y99"/>
  <c r="J90"/>
  <c r="N82"/>
  <c r="H91"/>
  <c r="H93"/>
  <c r="R86"/>
  <c r="N84"/>
  <c r="Y98"/>
  <c r="Y91"/>
  <c r="N94"/>
  <c r="F93"/>
  <c r="L95"/>
  <c r="N95"/>
  <c r="F97"/>
  <c r="V81"/>
  <c r="E89"/>
  <c r="AO96"/>
  <c r="H90"/>
  <c r="K96"/>
  <c r="I85"/>
  <c r="K87"/>
  <c r="J91"/>
  <c r="G82"/>
  <c r="E85"/>
  <c r="R85"/>
  <c r="N98"/>
  <c r="E87"/>
  <c r="K84"/>
  <c r="J99"/>
  <c r="L99"/>
  <c r="N92"/>
  <c r="M98"/>
  <c r="J93"/>
  <c r="G84"/>
  <c r="L85"/>
  <c r="G98"/>
  <c r="AP96"/>
  <c r="I89"/>
  <c r="N89"/>
  <c r="F95"/>
  <c r="U91"/>
  <c r="I94"/>
  <c r="S87"/>
  <c r="Z86"/>
  <c r="U86"/>
  <c r="AA87"/>
  <c r="AA89"/>
  <c r="O86"/>
  <c r="AB89"/>
  <c r="AB85"/>
  <c r="AA85"/>
  <c r="P82"/>
  <c r="U83"/>
  <c r="T87"/>
  <c r="Y89"/>
  <c r="X87"/>
  <c r="P94"/>
  <c r="AN83"/>
  <c r="Y81"/>
  <c r="AB94"/>
  <c r="M93"/>
  <c r="T91"/>
  <c r="T98"/>
  <c r="K85"/>
  <c r="X99"/>
  <c r="X94"/>
  <c r="X95"/>
  <c r="T96"/>
  <c r="I96"/>
  <c r="E99"/>
  <c r="W94"/>
  <c r="S99"/>
  <c r="K97"/>
  <c r="R92"/>
  <c r="L90"/>
  <c r="S93"/>
  <c r="R94"/>
  <c r="L87"/>
  <c r="H85"/>
  <c r="AA96"/>
  <c r="V95"/>
  <c r="W97"/>
  <c r="AP91"/>
  <c r="AP97"/>
  <c r="AI4" i="6"/>
  <c r="U4"/>
  <c r="AG4"/>
  <c r="AD4"/>
  <c r="P4"/>
  <c r="AH4"/>
  <c r="Z4"/>
  <c r="M4"/>
  <c r="AA4"/>
  <c r="J4"/>
  <c r="Y4"/>
  <c r="AB4"/>
  <c r="W4"/>
  <c r="Q4"/>
  <c r="T4"/>
  <c r="O4"/>
  <c r="X4"/>
  <c r="I4"/>
  <c r="AC4"/>
  <c r="G4"/>
  <c r="F4"/>
  <c r="AK4"/>
  <c r="H4"/>
  <c r="L4"/>
  <c r="AF4"/>
  <c r="K4"/>
  <c r="AE4"/>
  <c r="S4"/>
  <c r="D4"/>
  <c r="V4"/>
  <c r="E4"/>
  <c r="N4"/>
  <c r="R4"/>
  <c r="M85" i="5"/>
  <c r="F87"/>
  <c r="J82"/>
  <c r="M88"/>
  <c r="N99"/>
  <c r="F89"/>
  <c r="E98"/>
  <c r="G94"/>
  <c r="H88"/>
  <c r="G92"/>
  <c r="J96"/>
  <c r="K86"/>
  <c r="G85"/>
  <c r="O83"/>
  <c r="Z87"/>
  <c r="Y95"/>
  <c r="S95"/>
  <c r="X93"/>
  <c r="Q85"/>
  <c r="R89"/>
  <c r="U96"/>
  <c r="V97"/>
  <c r="Q84"/>
  <c r="T88"/>
  <c r="AA84"/>
  <c r="V82"/>
  <c r="O99"/>
  <c r="AA93"/>
  <c r="X96"/>
  <c r="S83"/>
  <c r="Z90"/>
  <c r="R91"/>
  <c r="X97"/>
  <c r="H95"/>
  <c r="J86"/>
  <c r="K99"/>
  <c r="E93"/>
  <c r="F92"/>
  <c r="I83"/>
  <c r="M94"/>
  <c r="H83"/>
  <c r="L98"/>
  <c r="I93"/>
  <c r="J92"/>
  <c r="K91"/>
  <c r="L91"/>
  <c r="J88"/>
  <c r="H97"/>
  <c r="F96"/>
  <c r="K95"/>
  <c r="G95"/>
  <c r="F86"/>
  <c r="I95"/>
  <c r="H94"/>
  <c r="F81"/>
  <c r="AB82"/>
  <c r="S88"/>
  <c r="Z83"/>
  <c r="T83"/>
  <c r="X88"/>
  <c r="O84"/>
  <c r="V85"/>
  <c r="Q99"/>
  <c r="Y94"/>
  <c r="W98"/>
  <c r="AN94"/>
  <c r="Y92"/>
  <c r="R88"/>
  <c r="W96"/>
  <c r="AB92"/>
  <c r="Y88"/>
  <c r="Y87"/>
  <c r="I99"/>
  <c r="F82"/>
  <c r="E91"/>
  <c r="M97"/>
  <c r="L93"/>
  <c r="N88"/>
  <c r="I98"/>
  <c r="K94"/>
  <c r="L97"/>
  <c r="N93"/>
  <c r="G81"/>
  <c r="AN85"/>
  <c r="AA81"/>
  <c r="S86"/>
  <c r="V90"/>
  <c r="P96"/>
  <c r="P90"/>
  <c r="V83"/>
  <c r="P83"/>
  <c r="W85"/>
  <c r="AO91"/>
  <c r="AA98"/>
  <c r="Z89"/>
  <c r="Z98"/>
  <c r="AA94"/>
  <c r="T95"/>
  <c r="Y86"/>
  <c r="K81"/>
  <c r="I88"/>
  <c r="F91"/>
  <c r="I92"/>
  <c r="J81"/>
  <c r="J97"/>
  <c r="H96"/>
  <c r="F94"/>
  <c r="J89"/>
  <c r="F98"/>
  <c r="M83"/>
  <c r="L86"/>
  <c r="G83"/>
  <c r="N91"/>
  <c r="L88"/>
  <c r="T81"/>
  <c r="X85"/>
  <c r="Q92"/>
  <c r="Z94"/>
  <c r="AB99"/>
  <c r="Q83"/>
  <c r="P81"/>
  <c r="O82"/>
  <c r="Q97"/>
  <c r="U92"/>
  <c r="AA97"/>
  <c r="O92"/>
  <c r="P99"/>
  <c r="Q82"/>
  <c r="W83"/>
  <c r="AA86"/>
  <c r="R83"/>
  <c r="V86"/>
  <c r="T99"/>
  <c r="AN91"/>
  <c r="AB83"/>
  <c r="P86"/>
  <c r="AN89"/>
  <c r="O81"/>
  <c r="O89"/>
  <c r="U93"/>
  <c r="Z95"/>
  <c r="T93"/>
  <c r="Q81"/>
  <c r="Q89"/>
  <c r="Q87"/>
  <c r="M81"/>
  <c r="L83"/>
  <c r="M84"/>
  <c r="G88"/>
  <c r="E92"/>
  <c r="AB84"/>
  <c r="AB88"/>
  <c r="S82"/>
  <c r="O85"/>
  <c r="AA90"/>
  <c r="Q96"/>
  <c r="U94"/>
  <c r="R99"/>
  <c r="S98"/>
  <c r="AA92"/>
  <c r="AA91"/>
  <c r="AN93"/>
  <c r="X86"/>
  <c r="P89"/>
  <c r="O88"/>
  <c r="V87"/>
  <c r="V99"/>
  <c r="R93"/>
  <c r="W95"/>
  <c r="O91"/>
  <c r="Q88"/>
  <c r="T82"/>
  <c r="T86"/>
  <c r="AB90"/>
  <c r="W87"/>
  <c r="V88"/>
  <c r="U97"/>
  <c r="V98"/>
  <c r="AA95"/>
  <c r="P93"/>
  <c r="AO85"/>
  <c r="P84"/>
  <c r="P88"/>
  <c r="X90"/>
  <c r="S85"/>
  <c r="R82"/>
  <c r="Y97"/>
  <c r="Q94"/>
  <c r="AP93"/>
  <c r="W92"/>
  <c r="AN97"/>
  <c r="AB91"/>
  <c r="Y82"/>
  <c r="U85"/>
  <c r="Q90"/>
  <c r="U89"/>
  <c r="J83"/>
  <c r="AH88"/>
  <c r="F83"/>
  <c r="M99"/>
  <c r="G89"/>
  <c r="L81"/>
  <c r="N87"/>
  <c r="K88"/>
  <c r="U90"/>
  <c r="AO88"/>
  <c r="AO86"/>
  <c r="AO84"/>
  <c r="AO82"/>
  <c r="AN90"/>
  <c r="AN99"/>
  <c r="O93"/>
  <c r="O95"/>
  <c r="O98"/>
  <c r="V94"/>
  <c r="AO90"/>
  <c r="AO97"/>
  <c r="AO99"/>
  <c r="AP89"/>
  <c r="AP81"/>
  <c r="W88"/>
  <c r="W86"/>
  <c r="W84"/>
  <c r="W82"/>
  <c r="X89"/>
  <c r="AN81"/>
  <c r="Y85"/>
  <c r="Y83"/>
  <c r="X92"/>
  <c r="P95"/>
  <c r="AN96"/>
  <c r="T97"/>
  <c r="P98"/>
  <c r="S91"/>
  <c r="S92"/>
  <c r="S96"/>
  <c r="Z97"/>
  <c r="Z99"/>
  <c r="Q93"/>
  <c r="Q95"/>
  <c r="Q98"/>
  <c r="S90"/>
  <c r="S89"/>
  <c r="S81"/>
  <c r="P85"/>
  <c r="T84"/>
  <c r="AO89"/>
  <c r="AO81"/>
  <c r="T92"/>
  <c r="AB95"/>
  <c r="P97"/>
  <c r="AB98"/>
  <c r="S94"/>
  <c r="Z91"/>
  <c r="Z92"/>
  <c r="Z96"/>
  <c r="AO94"/>
  <c r="AP88"/>
  <c r="AP86"/>
  <c r="AP84"/>
  <c r="AP82"/>
  <c r="W90"/>
  <c r="W89"/>
  <c r="W81"/>
  <c r="AN88"/>
  <c r="T85"/>
  <c r="X84"/>
  <c r="AN82"/>
  <c r="U84"/>
  <c r="U82"/>
  <c r="P92"/>
  <c r="AN95"/>
  <c r="AB97"/>
  <c r="AN98"/>
  <c r="O94"/>
  <c r="V91"/>
  <c r="V92"/>
  <c r="V96"/>
  <c r="AO93"/>
  <c r="AO95"/>
  <c r="AO98"/>
  <c r="AP87"/>
  <c r="AP85"/>
  <c r="AP83"/>
  <c r="T90"/>
  <c r="AN87"/>
  <c r="AB86"/>
  <c r="X83"/>
  <c r="M89"/>
  <c r="K93"/>
  <c r="I81"/>
  <c r="J84"/>
  <c r="M90"/>
  <c r="E82"/>
  <c r="I97"/>
  <c r="E81"/>
  <c r="M92"/>
  <c r="I87"/>
  <c r="T89"/>
  <c r="S84"/>
  <c r="O87"/>
  <c r="Z85"/>
  <c r="V89"/>
  <c r="Y93"/>
  <c r="Q91"/>
  <c r="R97"/>
  <c r="X98"/>
  <c r="T94"/>
  <c r="P91"/>
  <c r="X82"/>
  <c r="AN84"/>
  <c r="AN86"/>
  <c r="AA83"/>
  <c r="Z82"/>
  <c r="Z88"/>
  <c r="R90"/>
  <c r="R98"/>
  <c r="R95"/>
  <c r="AP92"/>
  <c r="AA99"/>
  <c r="O96"/>
  <c r="W93"/>
  <c r="AB93"/>
  <c r="Q86"/>
  <c r="Y90"/>
  <c r="AB81"/>
  <c r="P87"/>
  <c r="AA82"/>
  <c r="AA88"/>
  <c r="V84"/>
  <c r="R87"/>
  <c r="U99"/>
  <c r="Y96"/>
  <c r="AO92"/>
  <c r="AP99"/>
  <c r="V93"/>
  <c r="AP90"/>
  <c r="O97"/>
  <c r="AN92"/>
  <c r="X91"/>
  <c r="U81"/>
  <c r="AO83"/>
  <c r="X81"/>
  <c r="AB87"/>
  <c r="O90"/>
  <c r="Z81"/>
  <c r="R84"/>
  <c r="U98"/>
  <c r="U95"/>
  <c r="AP98"/>
  <c r="R96"/>
  <c r="AP95"/>
  <c r="Z93"/>
  <c r="S97"/>
  <c r="W91"/>
  <c r="AB96"/>
  <c r="Y84"/>
  <c r="U87"/>
  <c r="U88"/>
  <c r="AO87"/>
  <c r="I84"/>
  <c r="L89"/>
  <c r="E90"/>
  <c r="E97"/>
  <c r="E88"/>
  <c r="E84"/>
  <c r="H82"/>
  <c r="I90"/>
  <c r="G96"/>
  <c r="N83"/>
  <c r="H86"/>
  <c r="AL92"/>
  <c r="AD93"/>
  <c r="M86"/>
  <c r="AM88"/>
  <c r="AI93"/>
  <c r="AE89"/>
  <c r="AG93"/>
  <c r="AC89"/>
  <c r="AJ89"/>
  <c r="AE93"/>
  <c r="AF83"/>
  <c r="AL93"/>
  <c r="AH89"/>
  <c r="AD83"/>
  <c r="AJ93"/>
  <c r="AK83"/>
  <c r="AF89"/>
  <c r="AF97"/>
  <c r="AM89"/>
  <c r="AI83"/>
  <c r="AD97"/>
  <c r="M87"/>
  <c r="J85"/>
  <c r="AH87"/>
  <c r="AH92"/>
  <c r="AD82"/>
  <c r="AD88"/>
  <c r="AK82"/>
  <c r="AF87"/>
  <c r="AF92"/>
  <c r="AM87"/>
  <c r="AM92"/>
  <c r="AI82"/>
  <c r="AI88"/>
  <c r="AD92"/>
  <c r="AK87"/>
  <c r="AK92"/>
  <c r="AG82"/>
  <c r="AG88"/>
  <c r="AI92"/>
  <c r="AE88"/>
  <c r="AL82"/>
  <c r="AL88"/>
  <c r="AJ88"/>
  <c r="AD85"/>
  <c r="AD91"/>
  <c r="AJ95"/>
  <c r="AJ98"/>
  <c r="AK85"/>
  <c r="AF90"/>
  <c r="AF99"/>
  <c r="AM90"/>
  <c r="AH98"/>
  <c r="AI85"/>
  <c r="AI91"/>
  <c r="AD99"/>
  <c r="L84"/>
  <c r="I86"/>
  <c r="L82"/>
  <c r="F85"/>
  <c r="G91"/>
  <c r="G93"/>
  <c r="E94"/>
  <c r="AK90"/>
  <c r="AK99"/>
  <c r="AG85"/>
  <c r="AG91"/>
  <c r="AM98"/>
  <c r="AI99"/>
  <c r="AE91"/>
  <c r="AL85"/>
  <c r="AL91"/>
  <c r="AG99"/>
  <c r="AJ91"/>
  <c r="AL99"/>
  <c r="AC87"/>
  <c r="AC92"/>
  <c r="AJ87"/>
  <c r="AF82"/>
  <c r="N85"/>
  <c r="H84"/>
  <c r="M91"/>
  <c r="AC81"/>
  <c r="AF95"/>
  <c r="AJ81"/>
  <c r="AH94"/>
  <c r="AD95"/>
  <c r="AD98"/>
  <c r="AH81"/>
  <c r="AK95"/>
  <c r="AG90"/>
  <c r="AM94"/>
  <c r="AF81"/>
  <c r="AC85"/>
  <c r="AI95"/>
  <c r="AI98"/>
  <c r="AM81"/>
  <c r="AE90"/>
  <c r="AL90"/>
  <c r="AG95"/>
  <c r="AG98"/>
  <c r="AK81"/>
  <c r="AH85"/>
  <c r="AC90"/>
  <c r="AC99"/>
  <c r="AG87"/>
  <c r="AJ90"/>
  <c r="AE98"/>
  <c r="AC82"/>
  <c r="AF85"/>
  <c r="AF91"/>
  <c r="AL95"/>
  <c r="AL98"/>
  <c r="AM85"/>
  <c r="AE87"/>
  <c r="AH90"/>
  <c r="AE92"/>
  <c r="AH99"/>
  <c r="AM86"/>
  <c r="AE94"/>
  <c r="AH96"/>
  <c r="AL84"/>
  <c r="AL94"/>
  <c r="AE81"/>
  <c r="AK86"/>
  <c r="AC94"/>
  <c r="AJ94"/>
  <c r="AM96"/>
  <c r="H81"/>
  <c r="I91"/>
  <c r="K92"/>
  <c r="AL83"/>
  <c r="AD96"/>
  <c r="AG97"/>
  <c r="AH84"/>
  <c r="AJ83"/>
  <c r="AG86"/>
  <c r="AE97"/>
  <c r="AF84"/>
  <c r="AI96"/>
  <c r="AL97"/>
  <c r="AM84"/>
  <c r="AE86"/>
  <c r="AD84"/>
  <c r="AL86"/>
  <c r="AD94"/>
  <c r="AG96"/>
  <c r="AJ97"/>
  <c r="AK84"/>
  <c r="AC86"/>
  <c r="AJ86"/>
  <c r="AE96"/>
  <c r="AI84"/>
  <c r="AI94"/>
  <c r="AL96"/>
  <c r="AH86"/>
  <c r="AG94"/>
  <c r="AJ96"/>
  <c r="AC95"/>
  <c r="AK89"/>
  <c r="AG83"/>
  <c r="AM93"/>
  <c r="AC84"/>
  <c r="AI89"/>
  <c r="AI97"/>
  <c r="AE83"/>
  <c r="K90"/>
  <c r="I82"/>
  <c r="AA7"/>
  <c r="U7"/>
  <c r="H89"/>
  <c r="G87"/>
  <c r="M82"/>
  <c r="AM82"/>
  <c r="AI86"/>
  <c r="AG89"/>
  <c r="AF98"/>
  <c r="AC83"/>
  <c r="AM95"/>
  <c r="AK96"/>
  <c r="AK88"/>
  <c r="AI90"/>
  <c r="AE85"/>
  <c r="AL89"/>
  <c r="AF94"/>
  <c r="AK98"/>
  <c r="AH83"/>
  <c r="AD87"/>
  <c r="AC97"/>
  <c r="AC91"/>
  <c r="AJ85"/>
  <c r="AK94"/>
  <c r="AE99"/>
  <c r="AD81"/>
  <c r="AM83"/>
  <c r="AI87"/>
  <c r="AC93"/>
  <c r="AH97"/>
  <c r="AE82"/>
  <c r="AH91"/>
  <c r="AG92"/>
  <c r="AE95"/>
  <c r="AC96"/>
  <c r="AJ99"/>
  <c r="AI81"/>
  <c r="AG84"/>
  <c r="AC88"/>
  <c r="AH93"/>
  <c r="AM97"/>
  <c r="AJ82"/>
  <c r="AF86"/>
  <c r="AD89"/>
  <c r="AM91"/>
  <c r="AC98"/>
  <c r="AG81"/>
  <c r="AE84"/>
  <c r="AL87"/>
  <c r="AF93"/>
  <c r="AK97"/>
  <c r="AH82"/>
  <c r="AD86"/>
  <c r="AK91"/>
  <c r="AJ92"/>
  <c r="AH95"/>
  <c r="AF96"/>
  <c r="AM99"/>
  <c r="AL81"/>
  <c r="AJ84"/>
  <c r="AF88"/>
  <c r="AD90"/>
  <c r="AK93"/>
  <c r="K83"/>
  <c r="Z7"/>
  <c r="AP7"/>
  <c r="Q7"/>
  <c r="AB7"/>
  <c r="W7"/>
  <c r="V7"/>
  <c r="X7"/>
  <c r="AN7"/>
  <c r="S7"/>
  <c r="R7"/>
  <c r="Y7"/>
  <c r="AO7"/>
  <c r="O7"/>
  <c r="AU7" l="1"/>
  <c r="AQ7"/>
  <c r="AT7"/>
  <c r="AS7"/>
  <c r="AR7"/>
  <c r="C4" i="6"/>
  <c r="P7" i="5"/>
  <c r="T7"/>
  <c r="F7"/>
  <c r="H7"/>
  <c r="N7"/>
  <c r="I7"/>
  <c r="J7"/>
  <c r="L7"/>
  <c r="K7"/>
  <c r="AC7"/>
  <c r="AF7"/>
  <c r="AI7"/>
  <c r="AH7"/>
  <c r="AM7"/>
  <c r="AK7"/>
  <c r="M7"/>
  <c r="G7"/>
  <c r="AG7"/>
  <c r="AD7"/>
  <c r="E7"/>
  <c r="AE7"/>
  <c r="AL7"/>
  <c r="AJ7"/>
</calcChain>
</file>

<file path=xl/sharedStrings.xml><?xml version="1.0" encoding="utf-8"?>
<sst xmlns="http://schemas.openxmlformats.org/spreadsheetml/2006/main" count="10397" uniqueCount="1108">
  <si>
    <t>Naming</t>
  </si>
  <si>
    <t>Dimensions and weight</t>
  </si>
  <si>
    <t>Engine and transmission</t>
  </si>
  <si>
    <t>Fuel and mileage</t>
  </si>
  <si>
    <t>Bonus data (added by Teoalida)</t>
  </si>
  <si>
    <t>Make</t>
  </si>
  <si>
    <t>Model</t>
  </si>
  <si>
    <t>Year</t>
  </si>
  <si>
    <t>ID</t>
  </si>
  <si>
    <t>Trim</t>
  </si>
  <si>
    <t>Image URL</t>
  </si>
  <si>
    <t>Body type</t>
  </si>
  <si>
    <t>Length (in)</t>
  </si>
  <si>
    <t>Width (in)</t>
  </si>
  <si>
    <t>Height (in)</t>
  </si>
  <si>
    <t>Wheelbase (in)</t>
  </si>
  <si>
    <t>Curb weight (lbs)</t>
  </si>
  <si>
    <t>Cylinders</t>
  </si>
  <si>
    <t>Engine size (l)</t>
  </si>
  <si>
    <t>Horsepower (HP)</t>
  </si>
  <si>
    <t>Horsepower (rpm)</t>
  </si>
  <si>
    <t>Torque (ft-lbs)</t>
  </si>
  <si>
    <t>Torque (rpm)</t>
  </si>
  <si>
    <t>Drive type</t>
  </si>
  <si>
    <t>Transmission</t>
  </si>
  <si>
    <t>Engine type</t>
  </si>
  <si>
    <t>Fuel type</t>
  </si>
  <si>
    <t>Fuel tank capacity (gal)</t>
  </si>
  <si>
    <t>Country of origin</t>
  </si>
  <si>
    <t>Car classification</t>
  </si>
  <si>
    <t>Platform code / generation number</t>
  </si>
  <si>
    <t>Year-Make-Model-Trim-Specs car database for American market</t>
  </si>
  <si>
    <t>Acura</t>
  </si>
  <si>
    <t>Coupe</t>
  </si>
  <si>
    <t>I4</t>
  </si>
  <si>
    <t>front wheel drive</t>
  </si>
  <si>
    <t>5-speed manual</t>
  </si>
  <si>
    <t>gas</t>
  </si>
  <si>
    <t>regular unleaded</t>
  </si>
  <si>
    <t>V6</t>
  </si>
  <si>
    <t>4-speed automatic</t>
  </si>
  <si>
    <t>premium unleaded (required)</t>
  </si>
  <si>
    <t>6-speed manual</t>
  </si>
  <si>
    <t>Sedan</t>
  </si>
  <si>
    <t>premium unleaded (recommended)</t>
  </si>
  <si>
    <t>Compact car</t>
  </si>
  <si>
    <t>-</t>
  </si>
  <si>
    <t>continuously variable-speed automatic</t>
  </si>
  <si>
    <t>hybrid</t>
  </si>
  <si>
    <t>4dr Sedan (1.5L 4cyl gas/electric hybrid CVT)</t>
  </si>
  <si>
    <t>Hatchback</t>
  </si>
  <si>
    <t>four wheel drive</t>
  </si>
  <si>
    <t>all wheel drive</t>
  </si>
  <si>
    <t>6-speed shiftable automatic</t>
  </si>
  <si>
    <t>7-speed automated manual</t>
  </si>
  <si>
    <t>rear wheel drive</t>
  </si>
  <si>
    <t>10-speed shiftable automatic</t>
  </si>
  <si>
    <t>Wagon</t>
  </si>
  <si>
    <t>Alfa Romeo</t>
  </si>
  <si>
    <t>8-speed shiftable automatic</t>
  </si>
  <si>
    <t>AM General</t>
  </si>
  <si>
    <t>Hummer</t>
  </si>
  <si>
    <t>V8</t>
  </si>
  <si>
    <t>diesel</t>
  </si>
  <si>
    <t>diesel fuel</t>
  </si>
  <si>
    <t>Aston Martin</t>
  </si>
  <si>
    <t>United Kingdom</t>
  </si>
  <si>
    <t>Convertible</t>
  </si>
  <si>
    <t>6-speed automatic</t>
  </si>
  <si>
    <t>Audi</t>
  </si>
  <si>
    <t>flex-fuel (FFV)</t>
  </si>
  <si>
    <t>1-speed direct drive</t>
  </si>
  <si>
    <t>electric</t>
  </si>
  <si>
    <t>Bentley</t>
  </si>
  <si>
    <t>BMW</t>
  </si>
  <si>
    <t>I6</t>
  </si>
  <si>
    <t>3 Series</t>
  </si>
  <si>
    <t>325i 2dr Convertible</t>
  </si>
  <si>
    <t>E30</t>
  </si>
  <si>
    <t>325i 4dr Sedan</t>
  </si>
  <si>
    <t>325iX 4dr Sedan AWD</t>
  </si>
  <si>
    <t>325is 2dr Coupe</t>
  </si>
  <si>
    <t>325i 2dr Coupe</t>
  </si>
  <si>
    <t>325iX 2dr Coupe AWD</t>
  </si>
  <si>
    <t>M3 2dr Coupe</t>
  </si>
  <si>
    <t>M3</t>
  </si>
  <si>
    <t>318i 4dr Sedan</t>
  </si>
  <si>
    <t>318i 2dr Convertible</t>
  </si>
  <si>
    <t>318is 2dr Coupe</t>
  </si>
  <si>
    <t>E36</t>
  </si>
  <si>
    <t>318ti 2dr Hatchback</t>
  </si>
  <si>
    <t>328i 4dr Sedan</t>
  </si>
  <si>
    <t>328i 2dr Convertible</t>
  </si>
  <si>
    <t>328is 2dr Coupe</t>
  </si>
  <si>
    <t>M3 4dr Sedan</t>
  </si>
  <si>
    <t>323i 2dr Convertible</t>
  </si>
  <si>
    <t>323is 2dr Coupe</t>
  </si>
  <si>
    <t>M3 2dr Convertible</t>
  </si>
  <si>
    <t>323i 4dr Sedan</t>
  </si>
  <si>
    <t>E46</t>
  </si>
  <si>
    <t>323Ci 2dr Coupe</t>
  </si>
  <si>
    <t>328Ci 2dr Coupe</t>
  </si>
  <si>
    <t>323Ci 2dr Convertible</t>
  </si>
  <si>
    <t>323iT 4dr Wagon</t>
  </si>
  <si>
    <t>325i Rwd 4dr Sedan (2.5L 6cyl 5M)</t>
  </si>
  <si>
    <t>325xi AWD 4dr Sedan (2.5L 6cyl 5M)</t>
  </si>
  <si>
    <t>330i Rwd 4dr Sedan (3.0L 6cyl 5M)</t>
  </si>
  <si>
    <t>330xi AWD 4dr Sedan (3.0L 6cyl 5M)</t>
  </si>
  <si>
    <t>325Ci Rwd 2dr Coupe (2.5L 6cyl 5M)</t>
  </si>
  <si>
    <t>330Ci Rwd 2dr Coupe (3.0L 6cyl 5M)</t>
  </si>
  <si>
    <t>325i Rwd 4dr Sport Wagon (2.5L 6cyl 5M)</t>
  </si>
  <si>
    <t>325xi AWD 4dr Sport Wagon (2.5L 6cyl 5M)</t>
  </si>
  <si>
    <t>325Ci Rwd 2dr Convertible (2.5L 6cyl 5M)</t>
  </si>
  <si>
    <t>330Ci Rwd 2dr Convertible (3.0L 6cyl 5M)</t>
  </si>
  <si>
    <t>M3 2dr Coupe (3.2L 6cyl 6M)</t>
  </si>
  <si>
    <t>M3 2dr Convertible (3.2L 6cyl 6M)</t>
  </si>
  <si>
    <t>330i Rwd 4dr Sedan (3.0L 6cyl 6M)</t>
  </si>
  <si>
    <t>330xi AWD 4dr Sedan (3.0L 6cyl 6M)</t>
  </si>
  <si>
    <t>330Ci Rwd 2dr Coupe (3.0L 6cyl 6M)</t>
  </si>
  <si>
    <t>330Ci Rwd 2dr Convertible (3.0L 6cyl 6M)</t>
  </si>
  <si>
    <t>325i 4dr Sedan (3.0L 6cyl 6M)</t>
  </si>
  <si>
    <t>E90, E91, E92, E93</t>
  </si>
  <si>
    <t>325xi 4dr Sedan AWD (3.0L 6cyl 6M)</t>
  </si>
  <si>
    <t>330i 4dr Sedan (3.0L 6cyl 6M)</t>
  </si>
  <si>
    <t>330xi 4dr Sedan AWD (3.0L 6cyl 6M)</t>
  </si>
  <si>
    <t>325Ci 2dr Coupe (2.5L 6cyl 5M)</t>
  </si>
  <si>
    <t>330Ci 2dr Coupe (3.0L 6cyl 6M)</t>
  </si>
  <si>
    <t>325xi 4dr Wagon AWD (3.0L 6cyl 6M)</t>
  </si>
  <si>
    <t>325Ci 2dr Convertible (2.5L 6cyl 5M)</t>
  </si>
  <si>
    <t>330Ci 2dr Convertible (3.0L 6cyl 6M)</t>
  </si>
  <si>
    <t>328i 4dr Sedan (3.0L 6cyl 6M)</t>
  </si>
  <si>
    <t>328xi 4dr Sedan AWD (3.0L 6cyl 6M)</t>
  </si>
  <si>
    <t>335i 4dr Sedan (3.0L 6cyl Turbo 6M)</t>
  </si>
  <si>
    <t>335xi 4dr Sedan AWD (3.0L 6cyl Turbo 6M)</t>
  </si>
  <si>
    <t>328i 4dr Wagon (3.0L 6cyl 6M)</t>
  </si>
  <si>
    <t>328xi 4dr Wagon AWD (3.0L 6cyl 6M)</t>
  </si>
  <si>
    <t>328i 2dr Coupe (3.0L 6cyl 6M)</t>
  </si>
  <si>
    <t>328xi 2dr Coupe AWD (3.0L 6cyl 6M)</t>
  </si>
  <si>
    <t>335i 2dr Coupe (3.0L 6cyl Turbo 6M)</t>
  </si>
  <si>
    <t>328i 2dr Convertible (3.0L 6cyl 6M)</t>
  </si>
  <si>
    <t>335i 2dr Convertible (3.0L 6cyl Turbo 6M)</t>
  </si>
  <si>
    <t>335xi 2dr Coupe AWD (3.0L 6cyl Turbo 6M)</t>
  </si>
  <si>
    <t>M3 4dr Sedan (4.0L 8cyl 6M)</t>
  </si>
  <si>
    <t>M3 2dr Coupe (4.0L 8cyl 6M)</t>
  </si>
  <si>
    <t>M3 2dr Convertible (4.0L 8cyl 6M)</t>
  </si>
  <si>
    <t>328i xDrive 4dr Sedan AWD (3.0L 6cyl 6M)</t>
  </si>
  <si>
    <t>335i xDrive 4dr Sedan AWD (3.0L 6cyl Turbo 6M)</t>
  </si>
  <si>
    <t>328i xDrive 4dr Wagon AWD (3.0L 6cyl 6M)</t>
  </si>
  <si>
    <t>328i xDrive 2dr Coupe AWD (3.0L 6cyl 6M)</t>
  </si>
  <si>
    <t>335i xDrive 2dr Coupe AWD (3.0L 6cyl Turbo 6M)</t>
  </si>
  <si>
    <t>335d 4dr Sedan (3.0L 6cyl Turbodiesel 6A)</t>
  </si>
  <si>
    <t>335is 2dr Coupe (3.0L 6cyl Turbo 6M)</t>
  </si>
  <si>
    <t>335is 2dr Convertible (3.0L 6cyl Turbo 6M)</t>
  </si>
  <si>
    <t>328i 4dr Sedan (2.0L 4cyl Turbo 6M)</t>
  </si>
  <si>
    <t>320i 4dr Sedan (2.0L 4cyl Turbo 8A)</t>
  </si>
  <si>
    <t>F30, F31, F80</t>
  </si>
  <si>
    <t>320i xDrive 4dr Sedan AWD (2.0L 4cyl Turbo 8A)</t>
  </si>
  <si>
    <t>328i xDrive 4dr Sedan AWD (2.0L 4cyl Turbo 8A)</t>
  </si>
  <si>
    <t>ActiveHybrid 3 4dr Sedan (3.0L 6cyl Turbo gas/electric hybrid 8A)</t>
  </si>
  <si>
    <t>8-speed automatic</t>
  </si>
  <si>
    <t>328i 4dr Sedan (2.0L 4cyl Turbo 8A)</t>
  </si>
  <si>
    <t>328i SULEV 4dr Sedan (2.0L 4cyl Turbo 8A)</t>
  </si>
  <si>
    <t>328i xDrive SULEV 4dr Sedan AWD (2.0L 4cyl Turbo 8A)</t>
  </si>
  <si>
    <t>335i 4dr Sedan (3.0L 6cyl Turbo 8A)</t>
  </si>
  <si>
    <t>335i xDrive 4dr Sedan AWD (3.0L 6cyl Turbo 8A)</t>
  </si>
  <si>
    <t>328d 4dr Sedan (2.0L 4cyl Turbodiesel 8A)</t>
  </si>
  <si>
    <t>328d xDrive 4dr Sedan AWD (2.0L 4cyl Turbodiesel 8A)</t>
  </si>
  <si>
    <t>328d xDrive 4dr Wagon AWD (2.0L 4cyl Turbodiesel 8A)</t>
  </si>
  <si>
    <t>328i xDrive 4dr Wagon AWD (2.0L 4cyl Turbo 8A)</t>
  </si>
  <si>
    <t>M3 4dr Sedan (3.0L 6cyl Turbo 6M)</t>
  </si>
  <si>
    <t>340i 4dr Sedan (3.0L 6cyl Turbo 8A)</t>
  </si>
  <si>
    <t>340i xDrive 4dr Sedan AWD (3.0L 6cyl Turbo 8A)</t>
  </si>
  <si>
    <t>330i 4dr Sedan (2.0L 4cyl Turbo 8A)</t>
  </si>
  <si>
    <t>330i xDrive 4dr Sedan AWD (2.0L 4cyl Turbo 8A)</t>
  </si>
  <si>
    <t>330i xDrive 4dr Wagon AWD (2.0L 4cyl Turbo 8A)</t>
  </si>
  <si>
    <t>M3 CS</t>
  </si>
  <si>
    <t>Bugatti</t>
  </si>
  <si>
    <t>Buick</t>
  </si>
  <si>
    <t>flex-fuel (unleaded/E85)</t>
  </si>
  <si>
    <t>Cadillac</t>
  </si>
  <si>
    <t>Full-size pickup truck</t>
  </si>
  <si>
    <t>Chevrolet</t>
  </si>
  <si>
    <t>Chrysler</t>
  </si>
  <si>
    <t>Daewoo</t>
  </si>
  <si>
    <t>Dodge</t>
  </si>
  <si>
    <t>Eagle</t>
  </si>
  <si>
    <t>Ferrari</t>
  </si>
  <si>
    <t>Fisker</t>
  </si>
  <si>
    <t>Karma</t>
  </si>
  <si>
    <t>Ford</t>
  </si>
  <si>
    <t>F-150</t>
  </si>
  <si>
    <t>2dr Regular Cab XL 4WD Styleside 6.5 ft. SB (4.6L 8cyl 4A)</t>
  </si>
  <si>
    <t>2dr Regular Cab XL 4WD Styleside 8 ft. LB (4.6L 8cyl 4A)</t>
  </si>
  <si>
    <t>2dr Regular Cab STX 4WD Styleside 6.5 ft. SB (4.6L 8cyl 4A)</t>
  </si>
  <si>
    <t>2dr Regular Cab STX 4WD Flareside 6.5 ft. SB (4.6L 8cyl 4A)</t>
  </si>
  <si>
    <t>2dr Regular Cab XLT 4WD Styleside 6.5 ft. SB (4.6L 8cyl 4A)</t>
  </si>
  <si>
    <t>2dr Regular Cab XLT 4WD Flareside 6.5 ft. SB (4.6L 8cyl 4A)</t>
  </si>
  <si>
    <t>2dr Regular Cab XLT 4WD Styleside 8 ft. LB (4.6L 8cyl 4A)</t>
  </si>
  <si>
    <t>2dr Regular Cab FX4 4WD Styleside 6.5 ft. SB (5.4L 8cyl 4A)</t>
  </si>
  <si>
    <t>2dr Regular Cab FX4 4WD Flareside 6.5 ft. SB (5.4L 8cyl 4A)</t>
  </si>
  <si>
    <t>4dr SuperCab XL Rwd Styleside 6.5 ft. SB (4.6L 8cyl 4A)</t>
  </si>
  <si>
    <t>4dr SuperCab XL Rwd Styleside 8 ft. LB (5.4L 8cyl 4A)</t>
  </si>
  <si>
    <t>4dr SuperCab XL 4WD Styleside 6.5 ft. SB (4.6L 8cyl 4A)</t>
  </si>
  <si>
    <t>4dr SuperCab XL 4WD Styleside 8 ft. LB (5.4L 8cyl 4A)</t>
  </si>
  <si>
    <t>4dr SuperCab STX Rwd Styleside 5.5 ft. SB (4.6L 8cyl 4A)</t>
  </si>
  <si>
    <t>4dr SuperCab STX Rwd Styleside 6.5 ft. SB (4.6L 8cyl 4A)</t>
  </si>
  <si>
    <t>4dr SuperCab STX Rwd Flareside 6.5 ft. SB (4.6L 8cyl 4A)</t>
  </si>
  <si>
    <t>4dr SuperCab STX 4WD Styleside 5.5 ft. SB (4.6L 8cyl 4A)</t>
  </si>
  <si>
    <t>4dr SuperCab STX 4WD Styleside 6.5 ft. SB (4.6L 8cyl 4A)</t>
  </si>
  <si>
    <t>4dr SuperCab STX 4WD Flareside 6.5 ft. SB (4.6L 8cyl 4A)</t>
  </si>
  <si>
    <t>4dr SuperCab XLT Rwd Styleside 5.5 ft. SB (4.6L 8cyl 4A)</t>
  </si>
  <si>
    <t>4dr SuperCab XLT Rwd Styleside 6.5 ft. SB (4.6L 8cyl 4A)</t>
  </si>
  <si>
    <t>4dr SuperCab XLT Rwd Styleside 8 ft. LB (5.4L 8cyl 4A)</t>
  </si>
  <si>
    <t>4dr SuperCab XLT Rwd Flareside 6.5 ft. SB (4.6L 8cyl 4A)</t>
  </si>
  <si>
    <t>4dr SuperCab XLT 4WD Styleside 5.5 ft. SB (4.6L 8cyl 4A)</t>
  </si>
  <si>
    <t>4dr SuperCab XLT 4WD Styleside 6.5 ft. SB (4.6L 8cyl 4A)</t>
  </si>
  <si>
    <t>4dr SuperCab XLT 4WD Flareside 6.5 ft. SB (4.6L 8cyl 4A)</t>
  </si>
  <si>
    <t>4dr SuperCab XLT 4WD Styleside 8 ft. LB (5.4L 8cyl 4A)</t>
  </si>
  <si>
    <t>4dr SuperCab Lariat Rwd Styleside 5.5 ft. SB (5.4L 8cyl 4A)</t>
  </si>
  <si>
    <t>4dr SuperCab Lariat Rwd Styleside 6.5 ft. SB (5.4L 8cyl 4A)</t>
  </si>
  <si>
    <t>4dr SuperCab Lariat 4WD Styleside 5.5 ft. SB (5.4L 8cyl 4A)</t>
  </si>
  <si>
    <t>4dr SuperCab Lariat 4WD Styleside 6.5 ft. SB (5.4L 8cyl 4A)</t>
  </si>
  <si>
    <t>4dr SuperCab FX4 4WD Styleside 5.5 ft. SB (5.4L 8cyl 4A)</t>
  </si>
  <si>
    <t>4dr SuperCab FX4 4WD Styleside 6.5 ft. SB (5.4L 8cyl 4A)</t>
  </si>
  <si>
    <t>4dr SuperCab FX4 4WD Flareside 6.5 ft. SB (5.4L 8cyl 4A)</t>
  </si>
  <si>
    <t>4dr SuperCrew XLT Rwd Styleside 5.5 ft. SB (4.6L 8cyl 4A)</t>
  </si>
  <si>
    <t>4dr SuperCrew XLT 4WD Styleside 5.5 ft. SB (4.6L 8cyl 4A)</t>
  </si>
  <si>
    <t>4dr SuperCrew Lariat Rwd Styleside 5.5 ft. SB (5.4L 8cyl 4A)</t>
  </si>
  <si>
    <t>4dr SuperCrew Lariat 4WD Styleside 5.5 ft. SB (5.4L 8cyl 4A)</t>
  </si>
  <si>
    <t>4dr SuperCrew FX4 4WD Styleside 5.5 ft. SB (5.4L 8cyl 4A)</t>
  </si>
  <si>
    <t>2dr Regular Cab XL Rwd Styleside 6.5 ft. SB (4.2L 6cyl 5M)</t>
  </si>
  <si>
    <t>2dr Regular Cab XL Rwd Styleside 8 ft. LB (4.2L 6cyl 5M)</t>
  </si>
  <si>
    <t>2dr Regular Cab STX Rwd Styleside 6.5 ft. SB (4.2L 6cyl 5M)</t>
  </si>
  <si>
    <t>2dr Regular Cab STX Rwd Flareside 6.5 ft. SB (4.2L 6cyl 4A)</t>
  </si>
  <si>
    <t>2dr Regular Cab XLT Rwd Styleside 6.5 ft. SB (4.2L 6cyl 5M)</t>
  </si>
  <si>
    <t>2dr Regular Cab XLT Rwd Styleside 8 ft. LB (4.2L 6cyl 5M)</t>
  </si>
  <si>
    <t>2dr Regular Cab XLT Rwd Flareside 6.5 ft. SB (4.2L 6cyl 4A)</t>
  </si>
  <si>
    <t>4dr SuperCrew King Ranch Rwd Styleside 5.5 ft. SB (5.4L 8cyl 4A)</t>
  </si>
  <si>
    <t>4dr SuperCrew King Ranch 4WD Styleside 5.5 ft. SB (5.4L 8cyl 4A)</t>
  </si>
  <si>
    <t>XL 2dr Regular Cab 4WD Styleside 6.5 ft. SB (4.6L 8cyl 4A)</t>
  </si>
  <si>
    <t>XL 2dr Regular Cab 4WD Styleside 8 ft. LB (4.6L 8cyl 4A)</t>
  </si>
  <si>
    <t>STX 2dr Regular Cab 4WD Styleside 6.5 ft. SB (4.6L 8cyl 4A)</t>
  </si>
  <si>
    <t>XLT 2dr Regular Cab 4WD Styleside 8 ft. LB (4.6L 8cyl 4A)</t>
  </si>
  <si>
    <t>XLT 2dr Regular Cab 4WD Styleside 6.5 ft. SB (4.6L 8cyl 4A)</t>
  </si>
  <si>
    <t>XL 4dr SuperCab Styleside 6.5 ft. SB (4.6L 8cyl 4A)</t>
  </si>
  <si>
    <t>XL 4dr SuperCab 4WD Styleside 6.5 ft. SB (4.6L 8cyl 4A)</t>
  </si>
  <si>
    <t>STX 4dr SuperCab Styleside 6.5 ft. SB (4.6L 8cyl 4A)</t>
  </si>
  <si>
    <t>STX 4dr SuperCab 4WD Styleside 6.5 ft. SB (4.6L 8cyl 4A)</t>
  </si>
  <si>
    <t>XL 4dr SuperCrew Styleside 5.5 ft. SB (4.6L 8cyl 4A)</t>
  </si>
  <si>
    <t>XL 4dr SuperCrew Styleside 6.5 ft. SB (4.6L 8cyl 4A)</t>
  </si>
  <si>
    <t>XL 2dr Regular Cab Styleside 6.5 ft. SB (4.6L 8cyl 4A)</t>
  </si>
  <si>
    <t>XL 2dr Regular Cab Styleside 8 ft. LB (4.6L 8cyl 4A)</t>
  </si>
  <si>
    <t>STX 2dr Regular Cab Styleside 6.5 ft. SB (4.6L 8cyl 4A)</t>
  </si>
  <si>
    <t>XLT 2dr Regular Cab Styleside 6.5 ft. SB (4.6L 8cyl 4A)</t>
  </si>
  <si>
    <t>XLT 2dr Regular Cab Styleside 8 ft. LB (4.6L 8cyl 4A)</t>
  </si>
  <si>
    <t>XL 4dr SuperCab Styleside 8 ft. LB (5.4L 8cyl 6A)</t>
  </si>
  <si>
    <t>XL 4dr SuperCab 4WD Styleside 8 ft. LB (5.4L 8cyl 6A)</t>
  </si>
  <si>
    <t>XLT 4dr SuperCab Styleside 6.5 ft. SB (4.6L 8cyl 6A)</t>
  </si>
  <si>
    <t>XLT 4dr SuperCab Styleside 8 ft. LB (5.4L 8cyl 6A)</t>
  </si>
  <si>
    <t>XLT 4dr SuperCab 4WD Styleside 6.5 ft. SB (4.6L 8cyl 6A)</t>
  </si>
  <si>
    <t>XLT 4dr SuperCab 4WD Styleside 8 ft. LB (5.4L 8cyl 6A)</t>
  </si>
  <si>
    <t>Lariat 4dr SuperCab Styleside 6.5 ft. SB (5.4L 8cyl 6A)</t>
  </si>
  <si>
    <t>Lariat 4dr SuperCab 4WD Styleside 6.5 ft. SB (5.4L 8cyl 6A)</t>
  </si>
  <si>
    <t>FX4 4dr SuperCab 4WD Styleside 6.5 ft. SB (5.4L 8cyl 6A)</t>
  </si>
  <si>
    <t>XL 4dr SuperCrew 4WD Styleside 5.5 ft. SB (4.6L 8cyl 6A)</t>
  </si>
  <si>
    <t>XL 4dr SuperCrew 4WD Styleside 6.5 ft. SB (4.6L 8cyl 6A)</t>
  </si>
  <si>
    <t>XLT 4dr SuperCrew Styleside 5.5 ft. SB (4.6L 8cyl 6A)</t>
  </si>
  <si>
    <t>XLT 4dr SuperCrew Styleside 6.5 ft. SB (4.6L 8cyl 6A)</t>
  </si>
  <si>
    <t>XLT 4dr SuperCrew 4WD Styleside 5.5 ft. SB (4.6L 8cyl 6A)</t>
  </si>
  <si>
    <t>XLT 4dr SuperCrew 4WD Styleside 6.5 ft. SB (4.6L 8cyl 6A)</t>
  </si>
  <si>
    <t>Lariat 4dr SuperCrew Styleside 5.5 ft. SB (5.4L 8cyl 6A)</t>
  </si>
  <si>
    <t>Lariat 4dr SuperCrew Styleside 6.5 ft. SB (5.4L 8cyl 6A)</t>
  </si>
  <si>
    <t>Lariat 4dr SuperCrew 4WD Styleside 5.5 ft. SB (5.4L 8cyl 6A)</t>
  </si>
  <si>
    <t>Lariat 4dr SuperCrew 4WD Styleside 6.5 ft. SB (5.4L 8cyl 6A)</t>
  </si>
  <si>
    <t>FX4 4dr SuperCrew 4WD Styleside 5.5 ft. SB (5.4L 8cyl 6A)</t>
  </si>
  <si>
    <t>FX4 4dr SuperCrew 4WD Styleside 6.5 ft. SB (5.4L 8cyl 6A)</t>
  </si>
  <si>
    <t>King Ranch 4dr SuperCrew Styleside 5.5 ft. SB (5.4L 8cyl 6A)</t>
  </si>
  <si>
    <t>King Ranch 4dr SuperCrew Styleside 6.5 ft. SB (5.4L 8cyl 6A)</t>
  </si>
  <si>
    <t>King Ranch 4dr SuperCrew 4WD Styleside 5.5 ft. SB (5.4L 8cyl 6A)</t>
  </si>
  <si>
    <t>King Ranch 4dr SuperCrew 4WD Styleside 6.5 ft. SB (5.4L 8cyl 6A)</t>
  </si>
  <si>
    <t>Platinum 4dr SuperCrew Styleside 5.5 ft. SB (5.4L 8cyl 6A)</t>
  </si>
  <si>
    <t>Platinum 4dr SuperCrew Styleside 6.5 ft. SB (5.4L 8cyl 6A)</t>
  </si>
  <si>
    <t>Platinum 4dr SuperCrew 4WD Styleside 5.5 ft. SB (5.4L 8cyl 6A)</t>
  </si>
  <si>
    <t>Platinum 4dr SuperCrew 4WD Styleside 6.5 ft. SB (5.4L 8cyl 6A)</t>
  </si>
  <si>
    <t>FX2 4dr SuperCab Styleside 6.5 ft. SB (4.6L 8cyl 6A)</t>
  </si>
  <si>
    <t>FX2 4dr SuperCrew Styleside 5.5 ft. SB (4.6L 8cyl 6A)</t>
  </si>
  <si>
    <t>FX2 4dr SuperCrew Styleside 6.5 ft. SB (4.6L 8cyl 6A)</t>
  </si>
  <si>
    <t>Harley-Davidson 4dr SuperCrew 5.5 ft. SB (5.4L 8cyl 6A)</t>
  </si>
  <si>
    <t>Harley-Davidson 4dr SuperCrew 4WD 5.5 ft. SB (5.4L 8cyl 6A)</t>
  </si>
  <si>
    <t>SVT Raptor 4dr SuperCab 4WD Styleside 5.5 ft. SB (5.4L 8cyl 6A)</t>
  </si>
  <si>
    <t>XL 4dr SuperCab 4WD 8 ft. LB (5.0L 8cyl 6A)</t>
  </si>
  <si>
    <t>XLT 4dr SuperCab 4WD 8 ft. LB (5.0L 8cyl 6A)</t>
  </si>
  <si>
    <t>XL 4dr SuperCrew 4WD 6.5 ft. SB (5.0L 8cyl 6A)</t>
  </si>
  <si>
    <t>XLT 4dr SuperCrew 4WD 6.5 ft. SB (5.0L 8cyl 6A)</t>
  </si>
  <si>
    <t>Lariat 4dr SuperCrew 4WD 6.5 ft. SB (5.0L 8cyl 6A)</t>
  </si>
  <si>
    <t>King Ranch 4dr SuperCrew 6.5 ft. SB (5.0L 8cyl 6A)</t>
  </si>
  <si>
    <t>King Ranch 4dr SuperCrew 5.5 ft. SB (5.0L 8cyl 6A)</t>
  </si>
  <si>
    <t>King Ranch 4dr SuperCrew 4WD 5.5 ft. SB (5.0L 8cyl 6A)</t>
  </si>
  <si>
    <t>King Ranch 4dr SuperCrew 4WD 6.5 ft. SB (5.0L 8cyl 6A)</t>
  </si>
  <si>
    <t>Platinum 4dr SuperCrew 5.5 ft. SB (5.0L 8cyl 6A)</t>
  </si>
  <si>
    <t>Platinum 4dr SuperCrew 6.5 ft. SB (5.0L 8cyl 6A)</t>
  </si>
  <si>
    <t>Platinum 4dr SuperCrew 4WD 5.5 ft. SB (5.0L 8cyl 6A)</t>
  </si>
  <si>
    <t>Platinum 4dr SuperCrew 4WD 6.5 ft. SB (5.0L 8cyl 6A)</t>
  </si>
  <si>
    <t>XL 2dr Regular Cab 6.5 ft. SB (3.5L 6cyl 6A)</t>
  </si>
  <si>
    <t>XL 2dr Regular Cab 8 ft. LB (3.5L 6cyl 6A)</t>
  </si>
  <si>
    <t>XL 2dr Regular Cab 4WD 6.5 ft. SB (3.5L 6cyl 6A)</t>
  </si>
  <si>
    <t>XL 2dr Regular Cab 4WD 8 ft. LB (3.5L 6cyl 6A)</t>
  </si>
  <si>
    <t>XLT 2dr Regular Cab 6.5 ft. SB (3.5L 6cyl 6A)</t>
  </si>
  <si>
    <t>XLT 2dr Regular Cab 8 ft. LB (3.5L 6cyl 6A)</t>
  </si>
  <si>
    <t>XLT 2dr Regular Cab 4WD 6.5 ft. SB (3.5L 6cyl 6A)</t>
  </si>
  <si>
    <t>XLT 2dr Regular Cab 4WD 8 ft. LB (3.5L 6cyl 6A)</t>
  </si>
  <si>
    <t>XL 4dr SuperCab 6.5 ft. SB (3.5L 6cyl 6A)</t>
  </si>
  <si>
    <t>XL 4dr SuperCab 8 ft. LB (2.7L 6cyl Turbo 6A)</t>
  </si>
  <si>
    <t>XL 4dr SuperCab 4WD 6.5 ft. SB (3.5L 6cyl 6A)</t>
  </si>
  <si>
    <t>XLT 4dr SuperCab 6.5 ft. SB (3.5L 6cyl 6A)</t>
  </si>
  <si>
    <t>XLT 4dr SuperCab 8 ft. LB (2.7L 6cyl Turbo 6A)</t>
  </si>
  <si>
    <t>XLT 4dr SuperCab 4WD 6.5 ft. SB (3.5L 6cyl 6A)</t>
  </si>
  <si>
    <t>Lariat 4dr SuperCab 6.5 ft. SB (2.7L 6cyl Turbo 6A)</t>
  </si>
  <si>
    <t>Lariat 4dr SuperCab 8 ft. LB (2.7L 6cyl Turbo 6A)</t>
  </si>
  <si>
    <t>Lariat 4dr SuperCab 4WD 6.5 ft. SB (2.7L 6cyl Turbo 6A)</t>
  </si>
  <si>
    <t>Lariat 4dr SuperCab 4WD 8 ft. LB (5.0L 8cyl 6A)</t>
  </si>
  <si>
    <t>XL 4dr SuperCrew 5.5 ft. SB (3.5L 6cyl 6A)</t>
  </si>
  <si>
    <t>XL 4dr SuperCrew 6.5 ft. SB (2.7L 6cyl Turbo 6A)</t>
  </si>
  <si>
    <t>XL 4dr SuperCrew 4WD 5.5 ft. SB (3.5L 6cyl 6A)</t>
  </si>
  <si>
    <t>XLT 4dr SuperCrew 5.5 ft. SB (3.5L 6cyl 6A)</t>
  </si>
  <si>
    <t>XLT 4dr SuperCrew 6.5 ft. SB (2.7L 6cyl Turbo 6A)</t>
  </si>
  <si>
    <t>XLT 4dr SuperCrew 4WD 5.5 ft. SB (3.5L 6cyl 6A)</t>
  </si>
  <si>
    <t>Lariat 4dr SuperCrew 5.5 ft. SB (2.7L 6cyl Turbo 6A)</t>
  </si>
  <si>
    <t>Lariat 4dr SuperCrew 6.5 ft. SB (2.7L 6cyl Turbo 6A)</t>
  </si>
  <si>
    <t>Lariat 4dr SuperCrew 4WD 5.5 ft. SB (2.7L 6cyl Turbo 6A)</t>
  </si>
  <si>
    <t>Raptor 4dr SuperCab 4WD (3.5L 6cyl Turbo 10A)</t>
  </si>
  <si>
    <t>Raptor 4dr SuperCrew 4WD (3.5L 6cyl Turbo 10A)</t>
  </si>
  <si>
    <t>Limited 4dr SuperCrew 5.5 ft. SB (3.5L 6cyl Turbo 10A)</t>
  </si>
  <si>
    <t>Limited 4dr SuperCrew 4WD 5.5 ft. SB (3.5L 6cyl Turbo 10A)</t>
  </si>
  <si>
    <t>XL 2dr Regular Cab 6.5 ft. SB (3.3L 6cyl 6A)</t>
  </si>
  <si>
    <t>XL 2dr Regular Cab 8 ft. LB (3.3L 6cyl 6A)</t>
  </si>
  <si>
    <t>XL 2dr Regular Cab 4WD 6.5 ft. SB (3.3L 6cyl 6A)</t>
  </si>
  <si>
    <t>XL 2dr Regular Cab 4WD 8 ft. LB (3.3L 6cyl 6A)</t>
  </si>
  <si>
    <t>XLT 2dr Regular Cab 6.5 ft. SB (3.3L 6cyl 6A)</t>
  </si>
  <si>
    <t>XLT 2dr Regular Cab 8 ft. LB (3.3L 6cyl 6A)</t>
  </si>
  <si>
    <t>XLT 2dr Regular Cab 4WD 6.5 ft. SB (3.3L 6cyl 6A)</t>
  </si>
  <si>
    <t>XLT 2dr Regular Cab 4WD 8 ft. LB (3.3L 6cyl 6A)</t>
  </si>
  <si>
    <t>XL 4dr SuperCab 6.5 ft. SB (3.3L 6cyl 6A)</t>
  </si>
  <si>
    <t>XL 4dr SuperCab 8 ft. LB (2.7L 6cyl Turbo 10A)</t>
  </si>
  <si>
    <t>XL 4dr SuperCab 4WD 6.5 ft. SB (3.3L 6cyl 6A)</t>
  </si>
  <si>
    <t>XL 4dr SuperCab 4WD 8 ft. LB (5.0L 8cyl 10A)</t>
  </si>
  <si>
    <t>XLT 4dr SuperCab 6.5 ft. SB (3.3L 6cyl 6A)</t>
  </si>
  <si>
    <t>XLT 4dr SuperCab 8 ft. LB (2.7L 6cyl Turbo 10A)</t>
  </si>
  <si>
    <t>XLT 4dr SuperCab 4WD 6.5 ft. SB (3.3L 6cyl 6A)</t>
  </si>
  <si>
    <t>XLT 4dr SuperCab 4WD 8 ft. LB (5.0L 8cyl 10A)</t>
  </si>
  <si>
    <t>Lariat 4dr SuperCab 6.5 ft. SB (2.7L 6cyl Turbo 10A)</t>
  </si>
  <si>
    <t>Lariat 4dr SuperCab 8 ft. LB (2.7L 6cyl Turbo 10A)</t>
  </si>
  <si>
    <t>Lariat 4dr SuperCab 4WD 6.5 ft. SB (2.7L 6cyl Turbo 10A)</t>
  </si>
  <si>
    <t>Lariat 4dr SuperCab 4WD 8 ft. LB (5.0L 8cyl 10A)</t>
  </si>
  <si>
    <t>XL 4dr SuperCrew 5.5 ft. SB (3.3L 6cyl 6A)</t>
  </si>
  <si>
    <t>XL 4dr SuperCrew 6.5 ft. SB (2.7L 6cyl Turbo 10A)</t>
  </si>
  <si>
    <t>XL 4dr SuperCrew 4WD 5.5 ft. SB (3.3L 6cyl 6A)</t>
  </si>
  <si>
    <t>XL 4dr SuperCrew 4WD 6.5 ft. SB (5.0L 8cyl 10A)</t>
  </si>
  <si>
    <t>XLT 4dr SuperCrew 5.5 ft. SB (3.3L 6cyl 6A)</t>
  </si>
  <si>
    <t>XLT 4dr SuperCrew 6.5 ft. SB (2.7L 6cyl Turbo 10A)</t>
  </si>
  <si>
    <t>XLT 4dr SuperCrew 4WD 5.5 ft. SB (3.3L 6cyl 6A)</t>
  </si>
  <si>
    <t>XLT 4dr SuperCrew 4WD 6.5 ft. SB (5.0L 8cyl 10A)</t>
  </si>
  <si>
    <t>Lariat 4dr SuperCrew 5.5 ft. SB (2.7L 6cyl Turbo 10A)</t>
  </si>
  <si>
    <t>Lariat 4dr SuperCrew 6.5 ft. SB (2.7L 6cyl Turbo 10A)</t>
  </si>
  <si>
    <t>Lariat 4dr SuperCrew 4WD 5.5 ft. SB (2.7L 6cyl Turbo 10A)</t>
  </si>
  <si>
    <t>Lariat 4dr SuperCrew 4WD 6.5 ft. SB (5.0L 8cyl 10A)</t>
  </si>
  <si>
    <t>King Ranch 4dr SuperCrew 5.5 ft. SB (5.0L 8cyl 10A)</t>
  </si>
  <si>
    <t>King Ranch 4dr SuperCrew 6.5 ft. SB (5.0L 8cyl 10A)</t>
  </si>
  <si>
    <t>King Ranch 4dr SuperCrew 4WD 5.5 ft. SB (5.0L 8cyl 10A)</t>
  </si>
  <si>
    <t>King Ranch 4dr SuperCrew 4WD 6.5 ft. SB (5.0L 8cyl 10A)</t>
  </si>
  <si>
    <t>Platinum 4dr SuperCrew 5.5 ft. SB (5.0L 8cyl 10A)</t>
  </si>
  <si>
    <t>Platinum 4dr SuperCrew 6.5 ft. SB (5.0L 8cyl 10A)</t>
  </si>
  <si>
    <t>Platinum 4dr SuperCrew 4WD 5.5 ft. SB (5.0L 8cyl 10A)</t>
  </si>
  <si>
    <t>Platinum 4dr SuperCrew 4WD 6.5 ft. SB (5.0L 8cyl 10A)</t>
  </si>
  <si>
    <t>Genesis</t>
  </si>
  <si>
    <t>Geo</t>
  </si>
  <si>
    <t>GMC</t>
  </si>
  <si>
    <t>Honda</t>
  </si>
  <si>
    <t>Hyundai</t>
  </si>
  <si>
    <t>INFINITI</t>
  </si>
  <si>
    <t>G20</t>
  </si>
  <si>
    <t>I</t>
  </si>
  <si>
    <t>Isuzu</t>
  </si>
  <si>
    <t>Jaguar</t>
  </si>
  <si>
    <t>Jeep</t>
  </si>
  <si>
    <t>Kia</t>
  </si>
  <si>
    <t>Lamborghini</t>
  </si>
  <si>
    <t>Land Rover</t>
  </si>
  <si>
    <t>Lexus</t>
  </si>
  <si>
    <t>Lincoln</t>
  </si>
  <si>
    <t>Lotus</t>
  </si>
  <si>
    <t>Maserati</t>
  </si>
  <si>
    <t>V</t>
  </si>
  <si>
    <t>Maybach</t>
  </si>
  <si>
    <t>Mazda</t>
  </si>
  <si>
    <t>McLaren</t>
  </si>
  <si>
    <t>Mercedes-Benz</t>
  </si>
  <si>
    <t>Mercury</t>
  </si>
  <si>
    <t>Mitsubishi</t>
  </si>
  <si>
    <t>Nissan</t>
  </si>
  <si>
    <t>Oldsmobile</t>
  </si>
  <si>
    <t>Panoz</t>
  </si>
  <si>
    <t>Plymouth</t>
  </si>
  <si>
    <t>Pontiac</t>
  </si>
  <si>
    <t>Porsche</t>
  </si>
  <si>
    <t>Ram</t>
  </si>
  <si>
    <t>Rolls-Royce</t>
  </si>
  <si>
    <t>Saab</t>
  </si>
  <si>
    <t>Saturn</t>
  </si>
  <si>
    <t>Scion</t>
  </si>
  <si>
    <t>Spyker</t>
  </si>
  <si>
    <t>Subaru</t>
  </si>
  <si>
    <t>Suzuki</t>
  </si>
  <si>
    <t>Tesla</t>
  </si>
  <si>
    <t>Toyota</t>
  </si>
  <si>
    <t>Prius</t>
  </si>
  <si>
    <t>4dr Hatchback (1.5L 4cyl CVT)</t>
  </si>
  <si>
    <t>4dr Hatchback (1.5L 4cyl gas/electric hybrid CVT)</t>
  </si>
  <si>
    <t>Touring 4dr Hatchback (1.5L 4cyl gas/electric hybrid CVT)</t>
  </si>
  <si>
    <t>Standard 4dr Hatchback (1.5L 4cyl gas/electric hybrid CVT)</t>
  </si>
  <si>
    <t>I 4dr Hatchback (1.8L 4cyl gas/electric hybrid CVT)</t>
  </si>
  <si>
    <t>II 4dr Hatchback (1.8L 4cyl gas/electric hybrid CVT)</t>
  </si>
  <si>
    <t>III 4dr Hatchback (1.8L 4cyl gas/electric hybrid CVT)</t>
  </si>
  <si>
    <t>IV 4dr Hatchback (1.8L 4cyl gas/electric hybrid CVT)</t>
  </si>
  <si>
    <t>V 4dr Hatchback (1.8L 4cyl gas/electric hybrid CVT)</t>
  </si>
  <si>
    <t>One 4dr Hatchback (1.8L 4cyl gas/electric hybrid CVT)</t>
  </si>
  <si>
    <t>Two 4dr Hatchback (1.8L 4cyl gas/electric hybrid CVT)</t>
  </si>
  <si>
    <t>Three 4dr Hatchback (1.8L 4cyl gas/electric hybrid CVT)</t>
  </si>
  <si>
    <t>Four 4dr Hatchback (1.8L 4cyl gas/electric hybrid CVT)</t>
  </si>
  <si>
    <t>Five 4dr Hatchback (1.8L 4cyl gas/electric hybrid CVT)</t>
  </si>
  <si>
    <t>One Fleet 4dr Hatchback (1.8L 4cyl gas/electric hybrid CVT)</t>
  </si>
  <si>
    <t>Persona Series Special Edition 4dr Hatchback (1.8L 4cyl gas/electric hybrid CVT)</t>
  </si>
  <si>
    <t>Two Eco 4dr Hatchback (1.8L 4cyl gas/electric hybrid CVT)</t>
  </si>
  <si>
    <t>Three Touring 4dr Hatchback (1.8L 4cyl gas/electric hybrid CVT)</t>
  </si>
  <si>
    <t>Four Touring 4dr Hatchback (1.8L 4cyl gas/electric hybrid CVT)</t>
  </si>
  <si>
    <t>L Eco 4dr Hatchback (1.8L 4cyl gas/electric hybrid CVT)</t>
  </si>
  <si>
    <t>LE 4dr Hatchback (1.8L 4cyl gas/electric hybrid CVT)</t>
  </si>
  <si>
    <t>LE AWD-e 4dr Hatchback AWD (1.8L 4cyl gas/electric hybrid CVT)</t>
  </si>
  <si>
    <t>Limited 4dr Hatchback (1.8L 4cyl gas/electric hybrid CVT)</t>
  </si>
  <si>
    <t>XLE 4dr Hatchback (1.8L 4cyl gas/electric hybrid CVT)</t>
  </si>
  <si>
    <t>XLE AWD-e 4dr Hatchback AWD (1.8L 4cyl gas/electric hybrid CVT)</t>
  </si>
  <si>
    <t>Prius Plug-in</t>
  </si>
  <si>
    <t>Volkswagen</t>
  </si>
  <si>
    <t>Volvo</t>
  </si>
  <si>
    <t>Country</t>
  </si>
  <si>
    <t>Coverage</t>
  </si>
  <si>
    <t>Models</t>
  </si>
  <si>
    <t>Model years</t>
  </si>
  <si>
    <t>Model trims</t>
  </si>
  <si>
    <t>Number of model trims by year</t>
  </si>
  <si>
    <t>1990-____</t>
  </si>
  <si>
    <t>2015-____</t>
  </si>
  <si>
    <t>1998-2000</t>
  </si>
  <si>
    <t>2001-____</t>
  </si>
  <si>
    <t>2006-2009</t>
  </si>
  <si>
    <t>1999-2002</t>
  </si>
  <si>
    <t>1990-1997</t>
  </si>
  <si>
    <t>Fiat</t>
  </si>
  <si>
    <t>2012-____</t>
  </si>
  <si>
    <t>2017-____</t>
  </si>
  <si>
    <t>2001-2010</t>
  </si>
  <si>
    <t>1990-2008</t>
  </si>
  <si>
    <t>1994-____</t>
  </si>
  <si>
    <t>2002-____</t>
  </si>
  <si>
    <t>2004-2012</t>
  </si>
  <si>
    <t>1990-2011</t>
  </si>
  <si>
    <t>Mini</t>
  </si>
  <si>
    <t>1990-2004</t>
  </si>
  <si>
    <t>2002-2006</t>
  </si>
  <si>
    <t>2009-2001</t>
  </si>
  <si>
    <t>1990-2010</t>
  </si>
  <si>
    <t>2011-____</t>
  </si>
  <si>
    <t>1991-2009</t>
  </si>
  <si>
    <t>2004-2016</t>
  </si>
  <si>
    <t>Smart</t>
  </si>
  <si>
    <t>2008-____</t>
  </si>
  <si>
    <t>1990-2013</t>
  </si>
  <si>
    <t>Biggest makes (at least 200 model years or at least 1000 model trims) for making the chart</t>
  </si>
  <si>
    <t>Number of trims by year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</si>
  <si>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</si>
  <si>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</si>
  <si>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</si>
  <si>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</si>
  <si>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</si>
  <si>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</si>
  <si>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</si>
  <si>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</si>
  <si>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</si>
  <si>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</si>
  <si>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</si>
  <si>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</si>
  <si>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</si>
  <si>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</si>
  <si>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</si>
  <si>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</si>
  <si>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</si>
  <si>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</si>
  <si>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</si>
  <si>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</si>
  <si>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</si>
  <si>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</si>
  <si>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</si>
  <si>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</si>
  <si>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</si>
  <si>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</si>
  <si>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</si>
  <si>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</si>
  <si>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</si>
  <si>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</si>
  <si>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</si>
  <si>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</si>
  <si>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</si>
  <si>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</si>
  <si>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</si>
  <si>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Trim (description)</t>
  </si>
  <si>
    <t>M340i 4dr Sedan (3.0L 6cyl Turbo 8A)</t>
  </si>
  <si>
    <t>M340i xDrive 4dr Sedan AWD (3.0L 6cyl Turbo 8A)</t>
  </si>
  <si>
    <t>Polestar</t>
  </si>
  <si>
    <t>2020-____</t>
  </si>
  <si>
    <t>XL 2dr Regular Cab 4WD LB (4.9L 6cyl naturally aspired 5M)</t>
  </si>
  <si>
    <t>2dr Regular Cab LB (4.9L 6cyl naturally aspired 4M)</t>
  </si>
  <si>
    <t>XLT 2dr Extended Cab 4WD SB (4.9L 6cyl naturally aspired 5M)</t>
  </si>
  <si>
    <t>XLT 2dr Regular Cab 4WD LB (4.9L 6cyl naturally aspired 5M)</t>
  </si>
  <si>
    <t>XLT 2dr Regular Cab 4WD SB (4.9L 6cyl naturally aspired 5M)</t>
  </si>
  <si>
    <t>XL 2dr Extended Cab 4WD SB (4.9L 6cyl naturally aspired 5M)</t>
  </si>
  <si>
    <t>XL 2dr Regular Cab 4WD SB (4.9L 6cyl naturally aspired 5M)</t>
  </si>
  <si>
    <t>XLT 2dr Extended Cab LB (4.9L 6cyl naturally aspired 5M)</t>
  </si>
  <si>
    <t>XLT 2dr Extended Cab SB (4.9L 6cyl naturally aspired 5M)</t>
  </si>
  <si>
    <t>XLT 2dr Regular Cab LB (4.9L 6cyl naturally aspired 5M)</t>
  </si>
  <si>
    <t>XLT 2dr Regular Cab SB (4.9L 6cyl naturally aspired 5M)</t>
  </si>
  <si>
    <t>XLT 2dr Extended Cab 4WD LB (4.9L 6cyl naturally aspired 5M)</t>
  </si>
  <si>
    <t>XL 2dr Extended Cab LB (4.9L 6cyl naturally aspired 5M)</t>
  </si>
  <si>
    <t>XL 2dr Extended Cab SB (4.9L 6cyl naturally aspired 5M)</t>
  </si>
  <si>
    <t>XL 2dr Regular Cab LB (4.9L 6cyl naturally aspired 5M)</t>
  </si>
  <si>
    <t>XL 2dr Regular Cab SB (4.9L 6cyl naturally aspired 5M)</t>
  </si>
  <si>
    <t>XL 2dr Extended Cab 4WD LB (4.9L 6cyl naturally aspired 5M)</t>
  </si>
  <si>
    <t>Special 2dr Extended Cab LB (4.9L 6cyl naturally aspired 5M)</t>
  </si>
  <si>
    <t>Special 2dr Extended Cab SB (4.9L 6cyl naturally aspired 5M)</t>
  </si>
  <si>
    <t>Special 2dr Regular Cab LB (4.9L 6cyl naturally aspired 5M)</t>
  </si>
  <si>
    <t>Special 2dr Regular Cab SB (4.9L 6cyl naturally aspired 5M)</t>
  </si>
  <si>
    <t>Special 2dr Regular Cab 4WD LB (4.9L 6cyl naturally aspired 5M)</t>
  </si>
  <si>
    <t>Special 2dr Regular Cab 4WD SB (4.9L 6cyl naturally aspired 5M)</t>
  </si>
  <si>
    <t>Eddie Bauer 2dr Extended Cab LB (4.9L 6cyl naturally aspired 5M)</t>
  </si>
  <si>
    <t>Eddie Bauer 2dr Extended Cab SB (4.9L 6cyl naturally aspired 5M)</t>
  </si>
  <si>
    <t>Eddie Bauer 2dr Regular Cab LB (4.9L 6cyl naturally aspired 5M)</t>
  </si>
  <si>
    <t>Eddie Bauer 2dr Regular Cab SB (4.9L 6cyl naturally aspired 5M)</t>
  </si>
  <si>
    <t>Eddie Bauer 2dr Extended Cab 4WD LB (4.9L 6cyl naturally aspired 5M)</t>
  </si>
  <si>
    <t>Eddie Bauer 2dr Extended Cab 4WD SB (4.9L 6cyl naturally aspired 5M)</t>
  </si>
  <si>
    <t>Eddie Bauer 2dr Regular Cab 4WD LB (4.9L 6cyl naturally aspired 5M)</t>
  </si>
  <si>
    <t>Eddie Bauer 2dr Regular Cab 4WD SB (4.9L 6cyl naturally aspired 5M)</t>
  </si>
  <si>
    <t>XL 2dr Regular Cab 4WD SB (4.2L 6cyl naturally aspired 5M)</t>
  </si>
  <si>
    <t>XLT 2dr Regular Cab LB (4.2L 6cyl naturally aspired 5M)</t>
  </si>
  <si>
    <t>XLT 2dr Regular Cab 4WD SB (4.2L 6cyl naturally aspired 5M)</t>
  </si>
  <si>
    <t>XL 2dr Regular Cab SB (4.2L 6cyl naturally aspired 5M)</t>
  </si>
  <si>
    <t>XLT 2dr Regular Cab SB (4.2L 6cyl naturally aspired 5M)</t>
  </si>
  <si>
    <t>XL 2dr Regular Cab 4WD LB (4.2L 6cyl naturally aspired 5M)</t>
  </si>
  <si>
    <t>XLT 2dr Regular Cab 4WD LB (4.2L 6cyl naturally aspired 5M)</t>
  </si>
  <si>
    <t>XL 2dr Regular Cab LB (4.2L 6cyl naturally aspired 5M)</t>
  </si>
  <si>
    <t>Work 4dr Extended Cab SB (4.2L 6cyl naturally aspired 5M)</t>
  </si>
  <si>
    <t>Lariat 4dr Extended Cab SB (4.6L 8cyl naturally aspired 4A)</t>
  </si>
  <si>
    <t>Lariat 4dr Extended Cab LB (4.6L 8cyl naturally aspired 4A)</t>
  </si>
  <si>
    <t>Work 4dr Extended Cab 4WD SB (4.6L 8cyl naturally aspired 5M)</t>
  </si>
  <si>
    <t>XLT 4dr Extended Cab LB (4.2L 6cyl naturally aspired 5M)</t>
  </si>
  <si>
    <t>XLT 4dr Extended Cab SB (4.2L 6cyl naturally aspired 5M)</t>
  </si>
  <si>
    <t>XLT 4dr Extended Cab 4WD SB (4.6L 8cyl naturally aspired 5M)</t>
  </si>
  <si>
    <t>XLT 4dr Extended Cab 4WD LB (4.6L 8cyl naturally aspired 5M)</t>
  </si>
  <si>
    <t>XL 4dr Extended Cab SB (4.2L 6cyl naturally aspired 5M)</t>
  </si>
  <si>
    <t>XL 4dr Extended Cab LB (4.2L 6cyl naturally aspired 5M)</t>
  </si>
  <si>
    <t>XL 4dr Extended Cab 4WD SB (4.6L 8cyl naturally aspired 5M)</t>
  </si>
  <si>
    <t>XL 4dr Extended Cab 4WD LB (4.6L 8cyl naturally aspired 5M)</t>
  </si>
  <si>
    <t>Lariat 4dr Extended Cab 4WD SB (4.6L 8cyl naturally aspired 4A)</t>
  </si>
  <si>
    <t>Lariat 4dr Extended Cab 4WD LB (4.6L 8cyl naturally aspired 4A)</t>
  </si>
  <si>
    <t>Work 2dr Regular Cab LB (4.2L 6cyl naturally aspired 5M)</t>
  </si>
  <si>
    <t>Work 2dr Regular Cab SB (4.2L 6cyl naturally aspired 5M)</t>
  </si>
  <si>
    <t>Work 4dr Extended Cab LB (4.2L 6cyl naturally aspired 5M)</t>
  </si>
  <si>
    <t>Work 2dr Regular Cab 4WD LB (4.2L 6cyl naturally aspired 5M)</t>
  </si>
  <si>
    <t>Work 2dr Regular Cab 4WD SB (4.2L 6cyl naturally aspired 5M)</t>
  </si>
  <si>
    <t>Work 4dr Extended Cab 4WD LB (4.6L 8cyl naturally aspired 5M)</t>
  </si>
  <si>
    <t>Harley-Davidson 4dr Extended Cab SB (5.4L 8cyl naturally aspired 4A)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</si>
  <si>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</si>
  <si>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2dr Extended Cab SB (4.9L 6cyl naturally aspired 4M)</t>
  </si>
  <si>
    <t>2dr Extended Cab LB (4.9L 6cyl naturally aspired 4M)</t>
  </si>
  <si>
    <t>2dr Extended Cab 4WD LB (4.9L 6cyl naturally aspired 4M)</t>
  </si>
  <si>
    <t>2dr Extended Cab 4WD SB (4.9L 6cyl naturally aspired 4M)</t>
  </si>
  <si>
    <t>XLT Lariat 2dr Extended Cab LB (4.9L 6cyl naturally aspired 4M)</t>
  </si>
  <si>
    <t>XLT Lariat 2dr Extended Cab SB (4.9L 6cyl naturally aspired 4M)</t>
  </si>
  <si>
    <t>XLT Lariat 2dr Extended Cab 4WD LB (4.9L 6cyl naturally aspired 4M)</t>
  </si>
  <si>
    <t>XLT Lariat 2dr Extended Cab 4WD SB (4.9L 6cyl naturally aspired 4M)</t>
  </si>
  <si>
    <t>XL 2dr Extended Cab LB (4.9L 6cyl naturally aspired 4M)</t>
  </si>
  <si>
    <t>XL 2dr Extended Cab SB (4.9L 6cyl naturally aspired 4M)</t>
  </si>
  <si>
    <t>XL 2dr Extended Cab 4WD LB (4.9L 6cyl naturally aspired 4M)</t>
  </si>
  <si>
    <t>XL 2dr Extended Cab 4WD SB (4.9L 6cyl naturally aspired 4M)</t>
  </si>
  <si>
    <t>2dr Regular Cab SB (4.9L 6cyl naturally aspired 4M)</t>
  </si>
  <si>
    <t>2dr Regular Cab 4WD LB (4.9L 6cyl naturally aspired 4M)</t>
  </si>
  <si>
    <t>2dr Regular Cab 4WD SB (4.9L 6cyl naturally aspired 4M)</t>
  </si>
  <si>
    <t>S 2dr Regular Cab SB (4.9L 6cyl naturally aspired 4M)</t>
  </si>
  <si>
    <t>S 2dr Regular Cab LB (4.9L 6cyl naturally aspired 4M)</t>
  </si>
  <si>
    <t>XLT Lariat 2dr Regular Cab SB (4.9L 6cyl naturally aspired 4M)</t>
  </si>
  <si>
    <t>XLT Lariat 2dr Regular Cab LB (4.9L 6cyl naturally aspired 4M)</t>
  </si>
  <si>
    <t>XLT Lariat 2dr Regular Cab 4WD LB (4.9L 6cyl naturally aspired 4M)</t>
  </si>
  <si>
    <t>XLT Lariat 2dr Regular Cab 4WD SB (4.9L 6cyl naturally aspired 4M)</t>
  </si>
  <si>
    <t>XL 2dr Regular Cab LB (4.9L 6cyl naturally aspired 4M)</t>
  </si>
  <si>
    <t>XL 2dr Regular Cab SB (4.9L 6cyl naturally aspired 4M)</t>
  </si>
  <si>
    <t>XL 2dr Regular Cab 4WD LB (4.9L 6cyl naturally aspired 4M)</t>
  </si>
  <si>
    <t>XL 2dr Regular Cab 4WD SB (4.9L 6cyl naturally aspired 4M)</t>
  </si>
  <si>
    <t>SVT Lightning 2dr Regular Cab SB (5.8L 8cyl naturally aspired 4A)</t>
  </si>
  <si>
    <t>SVT Lightning 2dr Regular Cab SB (5.4L 8cyl S/C 4A)</t>
  </si>
  <si>
    <t>Used a new scraping software and found about 100 missing trims</t>
  </si>
  <si>
    <t>Manually checked every car model and found over 600 missing trims</t>
  </si>
  <si>
    <t>As May 2020 I found that one MY 2020 trim been duplicated since February 2020 update (at least), so I removed 1 MY 2020 trim from February onward</t>
  </si>
  <si>
    <t>Recreated database using import.io (previously I had database made by someone else in March 2014, which I could not update)</t>
  </si>
  <si>
    <t>2020 Edition 4dr Hatchback (1.8L 4cyl gas/electric hybrid CVT)</t>
  </si>
  <si>
    <t>2008-2019</t>
  </si>
  <si>
    <t>Tried scraping 2017-2021</t>
  </si>
  <si>
    <t>Tried scraping 2019-2021 only</t>
  </si>
  <si>
    <t>Tried scraping on 30 January too but haven't found anything more than 23 January scraping</t>
  </si>
  <si>
    <t>M3 Competition 4dr Sedan (3.0L 6cyl Turbo 8A)</t>
  </si>
  <si>
    <t>Truck (Extended Cab)</t>
  </si>
  <si>
    <t>Truck (Regular Cab)</t>
  </si>
  <si>
    <t>Truck (SuperCrew)</t>
  </si>
  <si>
    <t>Truck (SuperCab)</t>
  </si>
  <si>
    <t>M3 CS 4dr Sedan (3.0L 6cyl Turbo 7A)</t>
  </si>
  <si>
    <t>M3 Competition xDrive 4dr Sedan AWD (3.0L 6cyl Turbo 8A)</t>
  </si>
  <si>
    <t>325i</t>
  </si>
  <si>
    <t>325iX</t>
  </si>
  <si>
    <t>325is</t>
  </si>
  <si>
    <t>Limited</t>
  </si>
  <si>
    <t>Touring</t>
  </si>
  <si>
    <t>LE</t>
  </si>
  <si>
    <t>S</t>
  </si>
  <si>
    <t>XLT</t>
  </si>
  <si>
    <t>XL</t>
  </si>
  <si>
    <t>Eddie Bauer</t>
  </si>
  <si>
    <t>XLT Lariat</t>
  </si>
  <si>
    <t>STX</t>
  </si>
  <si>
    <t>Special</t>
  </si>
  <si>
    <t>318is</t>
  </si>
  <si>
    <t>318i</t>
  </si>
  <si>
    <t>XLE</t>
  </si>
  <si>
    <t>318ti</t>
  </si>
  <si>
    <t>328i</t>
  </si>
  <si>
    <t>328is</t>
  </si>
  <si>
    <t>Lariat</t>
  </si>
  <si>
    <t>323i</t>
  </si>
  <si>
    <t>323is</t>
  </si>
  <si>
    <t>Work</t>
  </si>
  <si>
    <t>323Ci</t>
  </si>
  <si>
    <t>328Ci</t>
  </si>
  <si>
    <t>323iT</t>
  </si>
  <si>
    <t>Harley-Davidson</t>
  </si>
  <si>
    <t>330i</t>
  </si>
  <si>
    <t>325Ci</t>
  </si>
  <si>
    <t>330Ci</t>
  </si>
  <si>
    <t>325xi</t>
  </si>
  <si>
    <t>330xi</t>
  </si>
  <si>
    <t>SVT Lightning</t>
  </si>
  <si>
    <t>King Ranch</t>
  </si>
  <si>
    <t>Tremor</t>
  </si>
  <si>
    <t>Standard</t>
  </si>
  <si>
    <t>FX4</t>
  </si>
  <si>
    <t>335i</t>
  </si>
  <si>
    <t>328xi</t>
  </si>
  <si>
    <t>335xi</t>
  </si>
  <si>
    <t>FX2</t>
  </si>
  <si>
    <t>Platinum</t>
  </si>
  <si>
    <t>328i xDrive</t>
  </si>
  <si>
    <t>335d</t>
  </si>
  <si>
    <t>335i xDrive</t>
  </si>
  <si>
    <t>SVT Raptor</t>
  </si>
  <si>
    <t>II</t>
  </si>
  <si>
    <t>III</t>
  </si>
  <si>
    <t>IV</t>
  </si>
  <si>
    <t>335is</t>
  </si>
  <si>
    <t>Two</t>
  </si>
  <si>
    <t>Three</t>
  </si>
  <si>
    <t>Four</t>
  </si>
  <si>
    <t>Five</t>
  </si>
  <si>
    <t>One</t>
  </si>
  <si>
    <t>Advanced</t>
  </si>
  <si>
    <t>320i</t>
  </si>
  <si>
    <t>ActiveHybrid 3</t>
  </si>
  <si>
    <t>320i xDrive</t>
  </si>
  <si>
    <t>Persona Series Special Edition</t>
  </si>
  <si>
    <t>328i SULEV</t>
  </si>
  <si>
    <t>328i xDrive SULEV</t>
  </si>
  <si>
    <t>328d</t>
  </si>
  <si>
    <t>328d xDrive</t>
  </si>
  <si>
    <t>340i xDrive</t>
  </si>
  <si>
    <t>340i</t>
  </si>
  <si>
    <t>330e</t>
  </si>
  <si>
    <t>Four Touring</t>
  </si>
  <si>
    <t>Three Touring</t>
  </si>
  <si>
    <t>Two Eco</t>
  </si>
  <si>
    <t>330e iPerformance</t>
  </si>
  <si>
    <t>Raptor</t>
  </si>
  <si>
    <t>330i xDrive</t>
  </si>
  <si>
    <t>L Eco</t>
  </si>
  <si>
    <t>XLE AWD-e</t>
  </si>
  <si>
    <t>LE AWD-e</t>
  </si>
  <si>
    <t>M340i</t>
  </si>
  <si>
    <t>M340i xDrive</t>
  </si>
  <si>
    <t>Nightshade Edition</t>
  </si>
  <si>
    <t>330e xDrive</t>
  </si>
  <si>
    <t>2020 Edition</t>
  </si>
  <si>
    <t>Pro</t>
  </si>
  <si>
    <t>https://media.ed.edmunds-media.com/bmw/3-series/2021/oem/2021_bmw_3-series_sedan_330e_fq_oem_1_815.jpg;https://media.ed.edmunds-media.com/bmw/3-series/2021/oem/2021_bmw_3-series_sedan_330e_fq_oem_2_175.jpg;https://media.ed.edmunds-media.com/bmw/3-series/2021/oem/2021_bmw_3-series_sedan_330e_fq_oem_3_175.jpg;https://media.ed.edmunds-media.com/bmw/3-series/2021/oem/2021_bmw_3-series_sedan_330e_fq_oem_4_175.jpg;https://media.ed.edmunds-media.com/bmw/3-series/2021/oem/2021_bmw_3-series_sedan_330e_fq_oem_5_175.jpg;</t>
  </si>
  <si>
    <t>https://media.ed.edmunds-media.com/bmw/m3/2022/oem/2022_bmw_m3_sedan_competition_fq_oem_1_815.jpg;https://media.ed.edmunds-media.com/bmw/m3/2022/oem/2022_bmw_m3_sedan_competition_rq_oem_10_175.jpg;https://media.ed.edmunds-media.com/bmw/m3/2022/oem/2022_bmw_m3_sedan_competition_rq_oem_2_175.jpg;https://media.ed.edmunds-media.com/bmw/m3/2022/oem/2022_bmw_m3_sedan_competition_rq_oem_3_175.jpg;https://media.ed.edmunds-media.com/bmw/m3/2022/oem/2022_bmw_m3_sedan_competition_rq_oem_4_175.jpg;</t>
  </si>
  <si>
    <t>M3 Competition</t>
  </si>
  <si>
    <t>M3 Competition xDrive</t>
  </si>
  <si>
    <t>(base)</t>
  </si>
  <si>
    <t>Number of vehicles added at each update</t>
  </si>
  <si>
    <t>Total number of vehicles by year, at each update</t>
  </si>
  <si>
    <t>Full scrap 1990-2022</t>
  </si>
  <si>
    <t>Total number of models, years and trims, by make and year</t>
  </si>
  <si>
    <t>Rivian</t>
  </si>
  <si>
    <t>2022-____</t>
  </si>
  <si>
    <t>F-150 Lightning</t>
  </si>
  <si>
    <t>Platinum 4dr SuperCrew 4WD SB (electric DD)</t>
  </si>
  <si>
    <t>XLT 4dr SuperCrew 4WD SB (electric DD)</t>
  </si>
  <si>
    <t>Lariat 4dr SuperCrew 4WD SB (electric DD)</t>
  </si>
  <si>
    <t>Pro 4dr SuperCrew 4WD SB (electric DD)</t>
  </si>
  <si>
    <t>2021-____</t>
  </si>
  <si>
    <t>https://media.ed.edmunds-media.com/bmw/m340i/2020/fd/2020_bmw_m340i_f34_fd_1114181_815.jpg;https://media.ed.edmunds-media.com/bmw/3-series/2020/evox/2020_bmw_3-series_sedan_m340i_pr_evox_1_175.jpg;https://media.ed.edmunds-media.com/bmw/3-series/2020/oem/2020_bmw_3-series_sedan_330i_fq_oem_2_175.jpg;https://media.ed.edmunds-media.com/bmw/3-series/2020/oem/2020_bmw_3-series_sedan_330i_fq_oem_3_175.jpg;https://media.ed.edmunds-media.com/bmw/3-series/2020/oem/2020_bmw_3-series_sedan_330i_fq_oem_4_175.jpg;</t>
  </si>
  <si>
    <t>Lucid</t>
  </si>
  <si>
    <t>8th gen</t>
  </si>
  <si>
    <t>10th gen</t>
  </si>
  <si>
    <t>9th gen</t>
  </si>
  <si>
    <t>11th gen</t>
  </si>
  <si>
    <t>14th gen</t>
  </si>
  <si>
    <t>13th gen</t>
  </si>
  <si>
    <t>12th gen</t>
  </si>
  <si>
    <t>M340i 4dr Sedan (3.0L 6cyl Turbo gas/electric mild hybrid 8A)</t>
  </si>
  <si>
    <t>M340i xDrive 4dr Sedan AWD (3.0L 6cyl Turbo gas/electric mild hybrid 8A)</t>
  </si>
  <si>
    <t>330e 4dr Sedan (2.0L 4cyl Turbo gas/electric plug-in hybrid 8A)</t>
  </si>
  <si>
    <t>330e xDrive 4dr Sedan AWD (2.0L 4cyl Turbo gas/electric plug-in hybrid 8A)</t>
  </si>
  <si>
    <t>Nightshade Edition AWD-e 4dr Hatchback AWD (1.8L 4cyl gas/electric hybrid CVT)</t>
  </si>
  <si>
    <t>Nightshade Edition AWD-e</t>
  </si>
  <si>
    <t>Nightshade Edition 4dr Hatchback (1.8L 4cyl gas/electric hybrid CVT)</t>
  </si>
  <si>
    <t>mild hybrid</t>
  </si>
  <si>
    <t>plug-in hybrid</t>
  </si>
  <si>
    <t>https://static.ed.edmunds-media.com/unversioned/img/e17/no-vehicle-gray-images/no-vehicle-gray-image-sedan.svg;</t>
  </si>
  <si>
    <t>EPA combined MPG</t>
  </si>
  <si>
    <t>EPA city/highway MPG</t>
  </si>
  <si>
    <t>Range in miles (city/hwy)</t>
  </si>
  <si>
    <t>17/27 MPG</t>
  </si>
  <si>
    <t>17/26 MPG</t>
  </si>
  <si>
    <t>292.4/447.2 mi.</t>
  </si>
  <si>
    <t>0/0 mi.</t>
  </si>
  <si>
    <t>18/26 MPG</t>
  </si>
  <si>
    <t>24/35 MPG</t>
  </si>
  <si>
    <t>26/36 MPG</t>
  </si>
  <si>
    <t>16/24 MPG</t>
  </si>
  <si>
    <t>16/23 MPG</t>
  </si>
  <si>
    <t>17/22 MPG</t>
  </si>
  <si>
    <t>19/26 MPG</t>
  </si>
  <si>
    <t>19/25 MPG</t>
  </si>
  <si>
    <t>17/21 MPG</t>
  </si>
  <si>
    <t>19/27 MPG</t>
  </si>
  <si>
    <t>390.0/546.0 mi.</t>
  </si>
  <si>
    <t>18/27 MPG</t>
  </si>
  <si>
    <t>15/21 MPG</t>
  </si>
  <si>
    <t>16/22 MPG</t>
  </si>
  <si>
    <t>15/22 MPG</t>
  </si>
  <si>
    <t>20/29 MPG</t>
  </si>
  <si>
    <t>19/28 MPG</t>
  </si>
  <si>
    <t>17/24 MPG</t>
  </si>
  <si>
    <t>17/23 MPG</t>
  </si>
  <si>
    <t>20/30 MPG</t>
  </si>
  <si>
    <t>13/18 MPG</t>
  </si>
  <si>
    <t>13/17 MPG</t>
  </si>
  <si>
    <t>17/25 MPG</t>
  </si>
  <si>
    <t>18/28 MPG</t>
  </si>
  <si>
    <t>18/23 MPG</t>
  </si>
  <si>
    <t>22/30 MPG</t>
  </si>
  <si>
    <t>23/33 MPG</t>
  </si>
  <si>
    <t>23/32 MPG</t>
  </si>
  <si>
    <t>21/31 MPG</t>
  </si>
  <si>
    <t>18/24 MPG</t>
  </si>
  <si>
    <t>24/33 MPG</t>
  </si>
  <si>
    <t>23/31 MPG</t>
  </si>
  <si>
    <t>13/19 MPG</t>
  </si>
  <si>
    <t>13/20 MPG</t>
  </si>
  <si>
    <t>14/22 MPG</t>
  </si>
  <si>
    <t>14/18 MPG</t>
  </si>
  <si>
    <t>14/21 MPG</t>
  </si>
  <si>
    <t>14/20 MPG</t>
  </si>
  <si>
    <t>18/25 MPG</t>
  </si>
  <si>
    <t>25/33 MPG</t>
  </si>
  <si>
    <t>25/34 MPG</t>
  </si>
  <si>
    <t>31/43 MPG</t>
  </si>
  <si>
    <t>290.0/420.5 mi.</t>
  </si>
  <si>
    <t>24/32 MPG</t>
  </si>
  <si>
    <t>23/34 MPG</t>
  </si>
  <si>
    <t>22/32 MPG</t>
  </si>
  <si>
    <t>282.2/415.0 mi.</t>
  </si>
  <si>
    <t>282.2/398.4 mi.</t>
  </si>
  <si>
    <t>262.4/360.8 mi.</t>
  </si>
  <si>
    <t>295.2/426.4 mi.</t>
  </si>
  <si>
    <t>262.4/377.2 mi.</t>
  </si>
  <si>
    <t>328.0/475.6 mi.</t>
  </si>
  <si>
    <t>295.2/442.8 mi.</t>
  </si>
  <si>
    <t>20/26 MPG</t>
  </si>
  <si>
    <t>16/25 MPG</t>
  </si>
  <si>
    <t>19/29 MPG</t>
  </si>
  <si>
    <t>24/36 MPG</t>
  </si>
  <si>
    <t>14/19 MPG</t>
  </si>
  <si>
    <t>215.8/332.0 mi.</t>
  </si>
  <si>
    <t>232.4/348.6 mi.</t>
  </si>
  <si>
    <t>246.0/360.8 mi.</t>
  </si>
  <si>
    <t>15/26 MPG</t>
  </si>
  <si>
    <t>21/32 MPG</t>
  </si>
  <si>
    <t>23/35 MPG</t>
  </si>
  <si>
    <t>22/34 MPG</t>
  </si>
  <si>
    <t>22/33 MPG</t>
  </si>
  <si>
    <t>265.0/349.8 mi.</t>
  </si>
  <si>
    <t>30/40 MPG</t>
  </si>
  <si>
    <t>254.4/349.8 mi.</t>
  </si>
  <si>
    <t>32/42 MPG</t>
  </si>
  <si>
    <t>347.6/521.4 mi.</t>
  </si>
  <si>
    <t>347.6/505.6 mi.</t>
  </si>
  <si>
    <t>286.2/445.2 mi.</t>
  </si>
  <si>
    <t>270.3/413.4 mi.</t>
  </si>
  <si>
    <t>278.8/426.4 mi.</t>
  </si>
  <si>
    <t>326.8/464.4 mi.</t>
  </si>
  <si>
    <t>275.2/412.8 mi.</t>
  </si>
  <si>
    <t>261.0/348.0 mi.</t>
  </si>
  <si>
    <t>374.4/514.8 mi.</t>
  </si>
  <si>
    <t>15/19 MPG</t>
  </si>
  <si>
    <t>12/16 MPG</t>
  </si>
  <si>
    <t>390.0/572.0 mi.</t>
  </si>
  <si>
    <t>364.0/520.0 mi.</t>
  </si>
  <si>
    <t>11/15 MPG</t>
  </si>
  <si>
    <t>14/17 MPG</t>
  </si>
  <si>
    <t>15/18 MPG</t>
  </si>
  <si>
    <t>350.0/475.0 mi.</t>
  </si>
  <si>
    <t>12/15 MPG</t>
  </si>
  <si>
    <t>325.0/450.0 mi.</t>
  </si>
  <si>
    <t>390.0/468.0 mi.</t>
  </si>
  <si>
    <t>360/480 mi.</t>
  </si>
  <si>
    <t>468.0/598.0 mi.</t>
  </si>
  <si>
    <t>460.0/598.0 mi.</t>
  </si>
  <si>
    <t>442.0/598.0 mi.</t>
  </si>
  <si>
    <t>468.0/650.0 mi.</t>
  </si>
  <si>
    <t>414.0/575.0 mi.</t>
  </si>
  <si>
    <t>390.0/510.0 mi.</t>
  </si>
  <si>
    <t>390/540 mi.</t>
  </si>
  <si>
    <t>318.5/416.5 mi.</t>
  </si>
  <si>
    <t>294.0/367.5 mi.</t>
  </si>
  <si>
    <t>254.4/339.2 mi.</t>
  </si>
  <si>
    <t>58/53 MPG</t>
  </si>
  <si>
    <t>655.4/598.9 mi.</t>
  </si>
  <si>
    <t>54/50 MPG</t>
  </si>
  <si>
    <t>610.2/565.0 mi.</t>
  </si>
  <si>
    <t>51/47 MPG</t>
  </si>
  <si>
    <t>540.6/498.2 mi.</t>
  </si>
  <si>
    <t>52/48 MPG</t>
  </si>
  <si>
    <t>551.2/508.8 mi.</t>
  </si>
  <si>
    <t>51/48 MPG</t>
  </si>
  <si>
    <t>606.9/571.2 mi.</t>
  </si>
  <si>
    <t>48/45 MPG</t>
  </si>
  <si>
    <t>571.2/535.5 mi.</t>
  </si>
  <si>
    <t>42/41 MPG</t>
  </si>
  <si>
    <t>499.8/487.9 mi.</t>
  </si>
  <si>
    <t>495.6/483.8 mi.</t>
  </si>
  <si>
    <t>published</t>
  </si>
  <si>
    <t>https://media.ed.edmunds-media.com/ford/f-150-lightning/2022/oem/2022_ford_f-150-lightning_crew-cab-pickup_lariat_fq_oem_1_815.jpg;https://media.ed.edmunds-media.com/ford/f-150-lightning/2022/oem/2022_ford_f-150-lightning_crew-cab-pickup_lariat_f_oem_1_815.jpg;https://media.ed.edmunds-media.com/ford/f-150-lightning/2022/oem/2022_ford_f-150-lightning_crew-cab-pickup_lariat_s_oem_1_815.jpg;https://media.ed.edmunds-media.com/ford/f-150-lightning/2022/oem/2022_ford_f-150-lightning_crew-cab-pickup_lariat_s_oem_2_815.jpg;https://media.ed.edmunds-media.com/ford/f-150-lightning/2022/oem/2022_ford_f-150-lightning_crew-cab-pickup_platinum_fq_oem_1_815.jpg;</t>
  </si>
  <si>
    <t>Base MSRP</t>
  </si>
  <si>
    <t>5th gen XW60</t>
  </si>
  <si>
    <t>4th gen XW50</t>
  </si>
  <si>
    <t>3rd gen XW30</t>
  </si>
  <si>
    <t>2nd gen XW20</t>
  </si>
  <si>
    <t>1st gen XW10</t>
  </si>
  <si>
    <t>53/54 MPG</t>
  </si>
  <si>
    <t>LE 4dr Hatchback (2.0L 4cyl gas/electric hybrid CVT)</t>
  </si>
  <si>
    <t>LE 4dr Hatchback AWD (2.0L 4cyl gas/electric hybrid CVT)</t>
  </si>
  <si>
    <t>XLE 4dr Hatchback (2.0L 4cyl gas/electric hybrid CVT)</t>
  </si>
  <si>
    <t>XLE 4dr Hatchback AWD (2.0L 4cyl gas/electric hybrid CVT)</t>
  </si>
  <si>
    <t>Limited 4dr Hatchback (2.0L 4cyl gas/electric hybrid CVT)</t>
  </si>
  <si>
    <t>Limited 4dr Hatchback AWD (2.0L 4cyl gas/electric hybrid CVT)</t>
  </si>
  <si>
    <t>Full scrap 1990-2024</t>
  </si>
  <si>
    <t>https://www.edmunds.com/assets/m/ford/f-150/2019/oem/2019_ford_f-150_crew-cab-pickup_king-ranch_fq_oem_1_815.jpg;https://media.ed.edmunds-media.com/ford/f-150/2019/oem/2019_ford_f-150_crew-cab-pickup_lariat_fq_oem_1_175.jpg;https://media.ed.edmunds-media.com/ford/f-150/2019/oem/2019_ford_f-150_crew-cab-pickup_lariat_fq_oem_2_175.jpg;https://media.ed.edmunds-media.com/ford/f-150/2019/oem/2019_ford_f-150_crew-cab-pickup_lariat_rq_oem_1_175.jpg;https://media.ed.edmunds-media.com/ford/f-150/2019/oem/2019_ford_f-150_crew-cab-pickup_limited_fq_oem_1_175.jpg;</t>
  </si>
  <si>
    <t>https://www.edmunds.com/assets/m/toyota/prius/2019/oem/2019_toyota_prius_4dr-hatchback_l-eco_fq_oem_1_815.jpg;https://media.ed.edmunds-media.com/toyota/prius/2019/oem/2019_toyota_prius_4dr-hatchback_l-eco_rq_oem_1_175.jpg;https://media.ed.edmunds-media.com/toyota/prius/2019/oem/2019_toyota_prius_4dr-hatchback_le_fq_oem_1_175.jpg;https://media.ed.edmunds-media.com/toyota/prius/2019/oem/2019_toyota_prius_4dr-hatchback_le_fq_oem_2_175.jpg;https://media.ed.edmunds-media.com/toyota/prius/2019/oem/2019_toyota_prius_4dr-hatchback_le_rq_oem_1_175.jpg;</t>
  </si>
  <si>
    <t>https://media.ed.edmunds-media.com/toyota/prius/2022/oem/2022_toyota_prius_4dr-hatchback_nightshade-edition-awd-e_fq_oem_1_815.jpg;https://media.ed.edmunds-media.com/toyota/prius/2022/oem/2022_toyota_prius_4dr-hatchback_nightshade-edition-awd-e_fq_oem_2_175.jpg;https://media.ed.edmunds-media.com/toyota/prius/2022/oem/2022_toyota_prius_4dr-hatchback_nightshade-edition-awd-e_rq_oem_1_175.jpg;https://media.ed.edmunds-media.com/toyota/prius/2022/oem/2022_toyota_prius_4dr-hatchback_nightshade-edition-awd-e_rq_oem_2_175.jpg;https://media.ed.edmunds-media.com/toyota/prius/2019/oem/2019_toyota_prius_4dr-hatchback_l-eco_fq_oem_1_175.jpg;</t>
  </si>
  <si>
    <t>https://www.edmunds.com/assets/m/ford/f-150/2015/oem/2015_ford_f-150_crew-cab-pickup_king-ranch_fq_oem_1_815.jpg;https://media.ed.edmunds-media.com/ford/f-150/2015/evox/2015_ford_f-150_crew-cab-pickup_xlt_pr_evox_1_175.jpg;https://media.ed.edmunds-media.com/ford/f-150/2015/oem/2015_ford_f-150_crew-cab-pickup_king-ranch_fq_oem_2_175.jpg;https://media.ed.edmunds-media.com/ford/f-150/2015/oem/2015_ford_f-150_crew-cab-pickup_king-ranch_fq_oem_3_175.jpg;https://media.ed.edmunds-media.com/ford/f-150/2015/oem/2015_ford_f-150_crew-cab-pickup_lariat_fq_oem_1_175.jpg;</t>
  </si>
  <si>
    <t>https://www.edmunds.com/assets/m/toyota/prius/2012/oem/2012_toyota_prius_4dr-hatchback_five_fq_oem_1_815.jpg;https://media.ed.edmunds-media.com/toyota/prius/2015/evox/2015_toyota_prius_4dr-hatchback_five_dfq_evox_1_175.jpg;https://media.ed.edmunds-media.com/toyota/prius/2015/evox/2015_toyota_prius_4dr-hatchback_five_rqh_evox_1_175.jpg;https://media.ed.edmunds-media.com/toyota/prius/2015/evox/2015_toyota_prius_4dr-hatchback_five_fs_evox_1_175.jpg;https://media.ed.edmunds-media.com/toyota/prius/2015/evox/2015_toyota_prius_4dr-hatchback_five_pr_evox_1_175.jpg;</t>
  </si>
  <si>
    <t>https://www.edmunds.com/assets/m/toyota/prius-plug-in/2012/oem/2012_toyota_prius-plug-in_4dr-hatchback_base_fq_oem_10_815.jpg;https://media.ed.edmunds-media.com/toyota/prius-plug-in/2015/evox/2015_toyota_prius-plug-in_4dr-hatchback_base_dfq_evox_1_175.jpg;https://media.ed.edmunds-media.com/toyota/prius-plug-in/2015/evox/2015_toyota_prius-plug-in_4dr-hatchback_base_rqh_evox_1_175.jpg;https://media.ed.edmunds-media.com/toyota/prius-plug-in/2015/evox/2015_toyota_prius-plug-in_4dr-hatchback_base_fs_evox_1_175.jpg;https://media.ed.edmunds-media.com/toyota/prius-plug-in/2015/evox/2015_toyota_prius-plug-in_4dr-hatchback_base_pr_evox_1_175.jpg;</t>
  </si>
  <si>
    <t>https://www.edmunds.com/assets/m/bmw/3-series/2016/oem/2016_bmw_3-series_sedan_340i_fq_oem_6_815.jpg;https://media.ed.edmunds-media.com/bmw/3-series/2016/evox/2016_bmw_3-series_sedan_320i_pr_evox_1_175.jpg;https://media.ed.edmunds-media.com/bmw/3-series/2016/evox/2016_bmw_3-series_sedan_328i-sulev_pr_evox_1_175.jpg;https://media.ed.edmunds-media.com/bmw/3-series/2016/evox/2016_bmw_3-series_sedan_340i_pr_evox_1_175.jpg;https://media.ed.edmunds-media.com/bmw/3-series/2016/oem/2016_bmw_3-series_sedan_340i_rq_oem_2_175.jpg;</t>
  </si>
  <si>
    <t>https://www.edmunds.com/assets/m/bmw/3-series-edrive/2016/oem/2016_bmw_3-series-edrive_sedan_330e_fq_oem_1_815.jpg;https://media.ed.edmunds-media.com/bmw/3-series-edrive/2016/evox/2016_bmw_3-series-edrive_sedan_330e_pr_evox_1_175.jpg;https://media.ed.edmunds-media.com/bmw/3-series-edrive/2016/oem/2016_bmw_3-series-edrive_sedan_330e_fq_oem_2_175.jpg;https://media.ed.edmunds-media.com/bmw/3-series-edrive/2016/oem/2016_bmw_3-series-edrive_sedan_330e_fq_oem_3_175.jpg;https://media.ed.edmunds-media.com/bmw/3-series-edrive/2016/oem/2016_bmw_3-series-edrive_sedan_330e_fq_oem_4_175.jpg;</t>
  </si>
  <si>
    <t>https://www.edmunds.com/assets/m/bmw/m3/2016/oem/2016_bmw_m3_sedan_base_fq_oem_1_815.jpg;https://media.ed.edmunds-media.com/bmw/m3/2016/evox/2016_bmw_m3_sedan_base_pr_evox_1_175.jpg;https://media.ed.edmunds-media.com/bmw/m3/2016/oem/2016_bmw_m3_sedan_base_fq_oem_2_175.jpg;https://media.ed.edmunds-media.com/bmw/m3/2016/oem/2016_bmw_m3_sedan_base_fq_oem_3_175.jpg;https://media.ed.edmunds-media.com/bmw/m3/2016/oem/2016_bmw_m3_sedan_base_fq_oem_4_175.jpg;</t>
  </si>
  <si>
    <t>https://www.edmunds.com/assets/m/toyota/prius/2016/oem/2016_toyota_prius_4dr-hatchback_four-touring_fq_oem_1_815.jpg;https://media.ed.edmunds-media.com/toyota/prius/2016/oem/2016_toyota_prius_4dr-hatchback_four-touring_fq_oem_2_175.jpg;https://media.ed.edmunds-media.com/toyota/prius/2016/oem/2016_toyota_prius_4dr-hatchback_four-touring_fq_oem_3_175.jpg;https://media.ed.edmunds-media.com/toyota/prius/2016/oem/2016_toyota_prius_4dr-hatchback_four-touring_fq_oem_4_175.jpg;https://media.ed.edmunds-media.com/toyota/prius/2016/oem/2016_toyota_prius_4dr-hatchback_four-touring_fq_oem_5_175.jpg;</t>
  </si>
  <si>
    <t>https://www.edmunds.com/assets/m/toyota/prius/2017/oem/2017_toyota_prius_4dr-hatchback_four-touring_fq_oem_1_815.jpg;https://media.ed.edmunds-media.com/toyota/prius/2017/oem/2017_toyota_prius_4dr-hatchback_four-touring_fq_oem_2_175.jpg;https://media.ed.edmunds-media.com/toyota/prius/2017/oem/2017_toyota_prius_4dr-hatchback_four-touring_fq_oem_3_175.jpg;https://media.ed.edmunds-media.com/toyota/prius/2017/oem/2017_toyota_prius_4dr-hatchback_four-touring_fq_oem_4_175.jpg;https://media.ed.edmunds-media.com/toyota/prius/2017/oem/2017_toyota_prius_4dr-hatchback_four-touring_fq_oem_5_175.jpg;</t>
  </si>
  <si>
    <t>https://www.edmunds.com/assets/m/bmw/3-series/2018/oem/2018_bmw_3-series_sedan_330e-iperformance_fq_oem_1_815.jpg;https://media.ed.edmunds-media.com/bmw/3-series/2018/oem/2018_bmw_3-series_sedan_330e-iperformance_fq_oem_2_175.jpg;https://media.ed.edmunds-media.com/bmw/3-series/2018/oem/2018_bmw_3-series_sedan_330e-iperformance_fq_oem_3_175.jpg;https://media.ed.edmunds-media.com/bmw/3-series/2018/oem/2018_bmw_3-series_sedan_330e-iperformance_fq_oem_4_175.jpg;https://media.ed.edmunds-media.com/bmw/3-series/2018/oem/2018_bmw_3-series_sedan_330e-iperformance_fq_oem_5_175.jpg;</t>
  </si>
  <si>
    <t>https://www.edmunds.com/assets/m/bmw/m3/2018/oem/2018_bmw_m3_sedan_base_fq_oem_1_815.jpg;https://media.ed.edmunds-media.com/bmw/m3/2018/oem/2018_bmw_m3_sedan_base_fq_oem_2_175.jpg;https://media.ed.edmunds-media.com/bmw/m3/2018/oem/2018_bmw_m3_sedan_base_fq_oem_3_175.jpg;https://media.ed.edmunds-media.com/bmw/m3/2018/oem/2018_bmw_m3_sedan_base_fq_oem_4_175.jpg;https://media.ed.edmunds-media.com/bmw/m3/2018/oem/2018_bmw_m3_sedan_base_fq_oem_5_175.jpg;</t>
  </si>
  <si>
    <t>https://www.edmunds.com/assets/m/bmw/m3-cs/2018/oem/2018_bmw_m3-cs_sedan_base_fq_oem_1_815.jpg;https://media.ed.edmunds-media.com/bmw/m3-cs/2018/oem/2018_bmw_m3-cs_sedan_base_fq_oem_2_815.jpg;https://media.ed.edmunds-media.com/bmw/m3-cs/2018/oem/2018_bmw_m3-cs_sedan_base_fq_oem_3_815.jpg;https://media.ed.edmunds-media.com/bmw/m3-cs/2018/oem/2018_bmw_m3-cs_sedan_base_fq_oem_4_815.jpg;https://media.ed.edmunds-media.com/bmw/m3-cs/2018/oem/2018_bmw_m3-cs_sedan_base_fq_oem_5_815.jpg;</t>
  </si>
  <si>
    <t>https://www.edmunds.com/assets/m/toyota/prius/2018/oem/2018_toyota_prius_4dr-hatchback_four-touring_fq_oem_1_815.jpg;https://media.ed.edmunds-media.com/toyota/prius/2018/oem/2018_toyota_prius_4dr-hatchback_four-touring_fq_oem_2_175.jpg;https://media.ed.edmunds-media.com/toyota/prius/2018/oem/2018_toyota_prius_4dr-hatchback_four-touring_fq_oem_3_175.jpg;https://media.ed.edmunds-media.com/toyota/prius/2018/oem/2018_toyota_prius_4dr-hatchback_four-touring_fq_oem_4_175.jpg;https://media.ed.edmunds-media.com/toyota/prius/2018/oem/2018_toyota_prius_4dr-hatchback_four-touring_fq_oem_5_175.jpg;</t>
  </si>
  <si>
    <t>https://media.ed.edmunds-media.com/toyota/prius/2019/fd/2019_toyota_prius_actf34_fd_1213183_815.jpg;https://media.ed.edmunds-media.com/toyota/prius/2019/oem/2019_toyota_prius_4dr-hatchback_l-eco_rq_oem_1_175.jpg;https://media.ed.edmunds-media.com/toyota/prius/2019/oem/2019_toyota_prius_4dr-hatchback_le_fq_oem_1_175.jpg;https://media.ed.edmunds-media.com/toyota/prius/2019/oem/2019_toyota_prius_4dr-hatchback_le_fq_oem_2_175.jpg;https://media.ed.edmunds-media.com/toyota/prius/2019/oem/2019_toyota_prius_4dr-hatchback_le_rq_oem_1_175.jpg;</t>
  </si>
  <si>
    <t>57/56 MPG</t>
  </si>
  <si>
    <t>644.1/632.8 mi.</t>
  </si>
  <si>
    <t>556.5/567.0 mi.</t>
  </si>
  <si>
    <t>52/52 MPG</t>
  </si>
  <si>
    <t>587.6/587.6 mi.</t>
  </si>
  <si>
    <t>49/50 MPG</t>
  </si>
  <si>
    <t>514.5/525.0 mi.</t>
  </si>
  <si>
    <t>https://www.edmunds.com/assets/m/bmw/3-series/2010/evox/2010_bmw_3-series_coupe_335i_fqn_evox_1_815.jpg;https://media.ed.edmunds-media.com/bmw/3-series/2010/evox/2010_bmw_3-series_coupe_335i_dh_evox_1_175.jpg;https://media.ed.edmunds-media.com/bmw/3-series/2010/evox/2010_bmw_3-series_coupe_335i_rqn_evox_1_175.jpg;https://media.ed.edmunds-media.com/bmw/3-series/2010/evox/2010_bmw_3-series_coupe_335i_pdo_evox_1_175.jpg;https://media.ed.edmunds-media.com/bmw/3-series/2010/evox/2010_bmw_3-series_coupe_335i_tlb_evox_1_175.jpg;</t>
  </si>
  <si>
    <t>https://www.edmunds.com/assets/m/bmw/m3/2010/evox/2010_bmw_m3_sedan_base_fqn_evox_1_815.jpg;https://media.ed.edmunds-media.com/bmw/m3/2010/evox/2010_bmw_m3_sedan_base_dh_evox_1_175.jpg;https://media.ed.edmunds-media.com/bmw/m3/2010/evox/2010_bmw_m3_sedan_base_pr_evox_1_175.jpg;https://media.ed.edmunds-media.com/bmw/m3/2010/evox/2010_bmw_m3_sedan_base_rqn_evox_1_175.jpg;https://media.ed.edmunds-media.com/bmw/m3/2010/evox/2010_bmw_m3_sedan_base_fs_evox_1_175.jpg;</t>
  </si>
  <si>
    <t>https://www.edmunds.com/assets/m/ford/f-150/2010/oem/2010_ford_f-150_crew-cab-pickup_harley-davidson_fq_oem_3_815.jpg;https://media.ed.edmunds-media.com/ford/f-150/2010/evox/2010_ford_f-150_crew-cab-pickup_xlt_pr_evox_1_175.jpg;https://media.ed.edmunds-media.com/ford/f-150/2010/evox/2010_ford_f-150_crew-cab-pickup_lariat_rqn_evox_1_175.jpg;https://media.ed.edmunds-media.com/ford/f-150/2010/evox/2010_ford_f-150_crew-cab-pickup_xlt_rqn_evox_1_175.jpg;https://media.ed.edmunds-media.com/ford/f-150/2010/oem/2010_ford_f-150_crew-cab-pickup_harley-davidson_fq_oem_4_175.jpg;</t>
  </si>
  <si>
    <t>https://www.edmunds.com/assets/m/toyota/prius/2010/oem/2010_toyota_prius_4dr-hatchback_iv_fq_oem_3_815.jpg;https://media.ed.edmunds-media.com/toyota/prius/2010/oem/2010_toyota_prius_4dr-hatchback_ii_fq_oem_2_175.jpg;https://media.ed.edmunds-media.com/toyota/prius/2010/oem/2010_toyota_prius_4dr-hatchback_ii_rq_oem_1_175.jpg;https://media.ed.edmunds-media.com/toyota/prius/2010/oem/2010_toyota_prius_4dr-hatchback_ii_rq_oem_2_175.jpg;https://media.ed.edmunds-media.com/toyota/prius/2010/oem/2010_toyota_prius_4dr-hatchback_ii_rq_oem_3_175.jpg;</t>
  </si>
  <si>
    <t>https://www.edmunds.com/assets/m/toyota/prius/2011/evox/2011_toyota_prius_4dr-hatchback_three_fqn_evox_1_815.jpg;https://media.ed.edmunds-media.com/toyota/prius/2011/evox/2011_toyota_prius_4dr-hatchback_three_pr_evox_1_175.jpg;https://media.ed.edmunds-media.com/toyota/prius/2011/oem/2011_toyota_prius_4dr-hatchback_four_fq_oem_2_175.jpg;https://media.ed.edmunds-media.com/toyota/prius/2011/oem/2011_toyota_prius_4dr-hatchback_four_fq_oem_3_175.jpg;https://media.ed.edmunds-media.com/toyota/prius/2011/oem/2011_toyota_prius_4dr-hatchback_four_rq_oem_1_175.jpg;</t>
  </si>
  <si>
    <t>https://www.edmunds.com/assets/m/bmw/3-series/2012/oem/2012_bmw_3-series_convertible_335i_fq_oem_4_815.jpg;https://media.ed.edmunds-media.com/bmw/3-series/2012/evox/2012_bmw_3-series_convertible_328i_fqn_evox_1_175.jpg;https://media.ed.edmunds-media.com/bmw/3-series/2012/evox/2012_bmw_3-series_convertible_328i_dh_evox_1_175.jpg;https://media.ed.edmunds-media.com/bmw/3-series/2012/evox/2012_bmw_3-series_convertible_328i_dsf_evox_1_175.jpg;https://media.ed.edmunds-media.com/bmw/3-series/2012/evox/2012_bmw_3-series_convertible_328i_fs_evox_1_175.jpg;</t>
  </si>
  <si>
    <t>https://www.edmunds.com/assets/m/bmw/m3/2012/oem/2012_bmw_m3_coupe_base_fq_oem_1_815.jpg;https://media.ed.edmunds-media.com/bmw/m3/2012/evox/2012_bmw_m3_coupe_base_fqn_evox_1_175.jpg;https://media.ed.edmunds-media.com/bmw/m3/2012/evox/2012_bmw_m3_coupe_base_fs_evox_1_175.jpg;https://media.ed.edmunds-media.com/bmw/m3/2012/evox/2012_bmw_m3_coupe_base_rst_evox_1_175.jpg;https://media.ed.edmunds-media.com/bmw/m3/2012/evox/2012_bmw_m3_coupe_base_dfq_evox_1_175.jpg;</t>
  </si>
  <si>
    <t>https://www.edmunds.com/assets/m/toyota/prius/2012/oem/2012_toyota_prius_4dr-hatchback_five_fq_oem_1_815.jpg;https://media.ed.edmunds-media.com/toyota/prius/2012/oem/2012_toyota_prius_4dr-hatchback_five_fq_oem_2_815.jpg;https://media.ed.edmunds-media.com/toyota/prius/2012/oem/2012_toyota_prius_4dr-hatchback_five_fq_oem_3_815.jpg;https://media.ed.edmunds-media.com/toyota/prius/2012/oem/2012_toyota_prius_4dr-hatchback_five_fq_oem_4_815.jpg;https://media.ed.edmunds-media.com/toyota/prius/2012/oem/2012_toyota_prius_4dr-hatchback_five_fq_oem_5_815.jpg;</t>
  </si>
  <si>
    <t>https://www.edmunds.com/assets/m/toyota/prius-plug-in/2012/oem/2012_toyota_prius-plug-in_4dr-hatchback_base_fq_oem_10_815.jpg;https://media.ed.edmunds-media.com/toyota/prius-plug-in/2012/evox/2012_toyota_prius-plug-in_4dr-hatchback_base_dfq_evox_1_175.jpg;https://media.ed.edmunds-media.com/toyota/prius-plug-in/2012/evox/2012_toyota_prius-plug-in_4dr-hatchback_base_rqh_evox_1_175.jpg;https://media.ed.edmunds-media.com/toyota/prius-plug-in/2012/evox/2012_toyota_prius-plug-in_4dr-hatchback_base_fs_evox_1_175.jpg;https://media.ed.edmunds-media.com/toyota/prius-plug-in/2012/evox/2012_toyota_prius-plug-in_4dr-hatchback_base_pr_evox_1_175.jpg;</t>
  </si>
  <si>
    <t>https://www.edmunds.com/assets/m/toyota/prius/2012/oem/2012_toyota_prius_4dr-hatchback_five_fq_oem_1_815.jpg;https://media.ed.edmunds-media.com/toyota/prius/2013/evox/2013_toyota_prius_4dr-hatchback_four_dfq_evox_1_175.jpg;https://media.ed.edmunds-media.com/toyota/prius/2013/evox/2013_toyota_prius_4dr-hatchback_four_rqh_evox_1_175.jpg;https://media.ed.edmunds-media.com/toyota/prius/2013/evox/2013_toyota_prius_4dr-hatchback_four_fqn_evox_1_175.jpg;https://media.ed.edmunds-media.com/toyota/prius/2013/evox/2013_toyota_prius_4dr-hatchback_four_fs_evox_1_175.jpg;</t>
  </si>
  <si>
    <t>https://www.edmunds.com/assets/m/toyota/prius-plug-in/2012/oem/2012_toyota_prius-plug-in_4dr-hatchback_base_fq_oem_10_815.jpg;https://media.ed.edmunds-media.com/toyota/prius-plug-in/2013/evox/2013_toyota_prius-plug-in_4dr-hatchback_base_dfq_evox_1_175.jpg;https://media.ed.edmunds-media.com/toyota/prius-plug-in/2013/evox/2013_toyota_prius-plug-in_4dr-hatchback_base_rqh_evox_1_175.jpg;https://media.ed.edmunds-media.com/toyota/prius-plug-in/2013/evox/2013_toyota_prius-plug-in_4dr-hatchback_base_fs_evox_1_175.jpg;https://media.ed.edmunds-media.com/toyota/prius-plug-in/2013/evox/2013_toyota_prius-plug-in_4dr-hatchback_base_pr_evox_1_175.jpg;</t>
  </si>
  <si>
    <t>https://www.edmunds.com/assets/m/bmw/3-series/2014/oem/2014_bmw_3-series_sedan_320i_fq_oem_1_815.jpg;https://media.ed.edmunds-media.com/bmw/3-series/2014/oem/2014_bmw_3-series_sedan_320i_fq_oem_2_175.jpg;https://media.ed.edmunds-media.com/bmw/3-series/2014/oem/2014_bmw_3-series_sedan_320i_fq_oem_3_175.jpg;https://media.ed.edmunds-media.com/bmw/3-series/2014/oem/2014_bmw_3-series_sedan_320i_rq_oem_1_175.jpg;https://media.ed.edmunds-media.com/bmw/3-series/2014/oem/2014_bmw_3-series_sedan_320i_rq_oem_2_175.jpg;</t>
  </si>
  <si>
    <t>https://www.edmunds.com/assets/m/toyota/prius/2012/oem/2012_toyota_prius_4dr-hatchback_five_fq_oem_1_815.jpg;https://media.ed.edmunds-media.com/toyota/prius/2014/evox/2014_toyota_prius_4dr-hatchback_four_dfq_evox_1_175.jpg;https://media.ed.edmunds-media.com/toyota/prius/2014/evox/2014_toyota_prius_4dr-hatchback_four_rqh_evox_1_175.jpg;https://media.ed.edmunds-media.com/toyota/prius/2014/evox/2014_toyota_prius_4dr-hatchback_four_fs_evox_1_175.jpg;https://media.ed.edmunds-media.com/toyota/prius/2014/evox/2014_toyota_prius_4dr-hatchback_four_pr_evox_1_175.jpg;</t>
  </si>
  <si>
    <t>https://www.edmunds.com/assets/m/toyota/prius-plug-in/2012/oem/2012_toyota_prius-plug-in_4dr-hatchback_base_fq_oem_10_815.jpg;https://media.ed.edmunds-media.com/toyota/prius-plug-in/2014/evox/2014_toyota_prius-plug-in_4dr-hatchback_advanced_dfq_evox_1_175.jpg;https://media.ed.edmunds-media.com/toyota/prius-plug-in/2014/evox/2014_toyota_prius-plug-in_4dr-hatchback_advanced_rqh_evox_1_175.jpg;https://media.ed.edmunds-media.com/toyota/prius-plug-in/2014/evox/2014_toyota_prius-plug-in_4dr-hatchback_advanced_fs_evox_1_175.jpg;https://media.ed.edmunds-media.com/toyota/prius-plug-in/2014/evox/2014_toyota_prius-plug-in_4dr-hatchback_advanced_pr_evox_1_175.jpg;</t>
  </si>
  <si>
    <t>published, deleted 404 not found</t>
  </si>
  <si>
    <t>https://www.edmunds.com/assets/m/bmw/3-series/1991/oem/1991_bmw_3-series_convertible_325i_fq_oem_1_500.jpg;</t>
  </si>
  <si>
    <t>https://www.edmunds.com/assets/m/bmw/m3/1991/oem/1991_bmw_m3_coupe_base_fq_oem_1_500.jpg;</t>
  </si>
  <si>
    <t>https://www.edmunds.com/assets/m/ford/f-150/1991/oem/1991_ford_f-150_regular-cab-pickup_xl_fq_oem_1_500.jpg;</t>
  </si>
  <si>
    <t>https://www.edmunds.com/assets/m/bmw/3-series/1994/oem/1994_bmw_3-series_coupe_325is_fq_oem_1_500.jpg;</t>
  </si>
  <si>
    <t>https://www.edmunds.com/assets/m/ford/f-150/1995/oem/1995_ford_f-150_extended-cab-pickup_xlt_fq_oem_1_500.jpg;</t>
  </si>
  <si>
    <t>https://www.edmunds.com/assets/m/bmw/3-series/1996/oem/1996_bmw_3-series_convertible_318i_fq_oem_1_500.jpg;</t>
  </si>
  <si>
    <t>https://www.edmunds.com/assets/m/bmw/m3/1996/oem/1996_bmw_m3_coupe_base_fq_oem_1_500.jpg;</t>
  </si>
  <si>
    <t>https://www.edmunds.com/assets/m/bmw/m3/1997/oem/1997_bmw_m3_coupe_base_fq_oem_1_500.jpg;</t>
  </si>
  <si>
    <t>https://www.edmunds.com/assets/m/bmw/3-series/1998/oem/1998_bmw_3-series_sedan_318i_fq_oem_1_500.jpg;</t>
  </si>
  <si>
    <t>https://www.edmunds.com/assets/m/bmw/3-series/2000/oem/2000_bmw_3-series_wagon_323it_fq_oem_3_500.jpg;https://media.ed.edmunds-media.com/bmw/3-series/2000/evox/2000_bmw_3-series_convertible_323ci_dh_evox_1_500.jpg;https://media.ed.edmunds-media.com/bmw/3-series/2000/evox/2000_bmw_3-series_convertible_323ci_pr_evox_1_815.jpg;https://media.ed.edmunds-media.com/bmw/3-series/2000/evox/2000_bmw_3-series_convertible_323ci_rqn_evox_1_500.jpg;https://media.ed.edmunds-media.com/bmw/3-series/2000/evox/2000_bmw_3-series_convertible_323ci_fqn_evox_1_500.jpg;</t>
  </si>
  <si>
    <t>https://www.edmunds.com/assets/m/ford/f-150/1999/oem/1999_ford_f-150_extended-cab-pickup_xlt_fq_oem_1_500.jpg;https://media.ed.edmunds-media.com/ford/f-150/2000/evox/2000_ford_f-150_extended-cab-pickup_lariat_pr_evox_1_175.jpg;https://media.ed.edmunds-media.com/ford/f-150/2000/evox/2000_ford_f-150_extended-cab-pickup_xlt_pr_evox_1_175.jpg;https://media.ed.edmunds-media.com/ford/f-150/2000/evox/2000_ford_f-150_extended-cab-pickup_lariat_rqn_evox_1_175.jpg;https://media.ed.edmunds-media.com/ford/f-150/2000/evox/2000_ford_f-150_extended-cab-pickup_xlt_rqn_evox_1_175.jpg;</t>
  </si>
  <si>
    <t>https://www.edmunds.com/assets/m/ford/f-150-svt-lightning/2000/oem/2000_ford_f-150-svt-lightning_regular-cab-pickup_base_fq_oem_1_500.jpg;</t>
  </si>
  <si>
    <t>https://www.edmunds.com/assets/m/toyota/prius/2001/oem/2001_toyota_prius_sedan_base_fq_oem_2_500.jpg;https://media.ed.edmunds-media.com/toyota/prius/2001/evox/2001_toyota_prius_sedan_base_dh_evox_1_500.jpg;https://media.ed.edmunds-media.com/toyota/prius/2001/evox/2001_toyota_prius_sedan_base_pr_evox_1_815.jpg;https://media.ed.edmunds-media.com/toyota/prius/2001/evox/2001_toyota_prius_sedan_base_rqn_evox_1_500.jpg;https://media.ed.edmunds-media.com/toyota/prius/2001/evox/2001_toyota_prius_sedan_base_fqn_evox_1_500.jpg;</t>
  </si>
  <si>
    <t>https://www.edmunds.com/assets/m/bmw/3-series/2002/oem/2002_bmw_3-series_sedan_330i_fq_oem_1_500.jpg;https://media.ed.edmunds-media.com/bmw/3-series/2002/evox/2002_bmw_3-series_sedan_325i_pr_evox_1_175.jpg;https://media.ed.edmunds-media.com/bmw/3-series/2002/evox/2002_bmw_3-series_sedan_330i_pr_evox_1_175.jpg;https://media.ed.edmunds-media.com/bmw/3-series/2002/evox/2002_bmw_3-series_sedan_325i_rqn_evox_1_175.jpg;https://media.ed.edmunds-media.com/bmw/3-series/2002/evox/2002_bmw_3-series_sedan_330i_rqn_evox_1_175.jpg;</t>
  </si>
  <si>
    <t>https://www.edmunds.com/assets/m/bmw/m3/2001/oem/2001_bmw_m3_convertible_base_fq_oem_1_500.jpg;https://media.ed.edmunds-media.com/bmw/m3/2001/oem/2001_bmw_m3_convertible_base_rq_oem_1_500.jpg;https://media.ed.edmunds-media.com/bmw/m3/2001/oem/2001_bmw_m3_convertible_base_s_oem_1_500.jpg;https://media.ed.edmunds-media.com/bmw/m3/2001/oem/2001_bmw_m3_convertible_base_s_oem_2_500.jpg;https://media.ed.edmunds-media.com/bmw/m3/2001/oem/2001_bmw_m3_convertible_base_f_oem_1_500.jpg;</t>
  </si>
  <si>
    <t>https://www.edmunds.com/assets/m/toyota/prius/2001/oem/2001_toyota_prius_sedan_base_fq_oem_2_500.jpg;https://media.ed.edmunds-media.com/toyota/prius/2002/evox/2002_toyota_prius_sedan_base_dh_evox_1_500.jpg;https://media.ed.edmunds-media.com/toyota/prius/2002/evox/2002_toyota_prius_sedan_base_pr_evox_1_815.jpg;https://media.ed.edmunds-media.com/toyota/prius/2002/evox/2002_toyota_prius_sedan_base_rqn_evox_1_500.jpg;https://media.ed.edmunds-media.com/toyota/prius/2002/evox/2002_toyota_prius_sedan_base_fqn_evox_1_500.jpg;</t>
  </si>
  <si>
    <t>https://www.edmunds.com/assets/m/toyota/prius/2001/oem/2001_toyota_prius_sedan_base_fq_oem_2_500.jpg;https://media.ed.edmunds-media.com/toyota/prius/2003/evox/2003_toyota_prius_sedan_base_dh_evox_1_500.jpg;https://media.ed.edmunds-media.com/toyota/prius/2003/evox/2003_toyota_prius_sedan_base_pr_evox_1_815.jpg;https://media.ed.edmunds-media.com/toyota/prius/2003/evox/2003_toyota_prius_sedan_base_rqn_evox_1_500.jpg;https://media.ed.edmunds-media.com/toyota/prius/2003/evox/2003_toyota_prius_sedan_base_fqn_evox_1_500.jpg;</t>
  </si>
  <si>
    <t>https://www.edmunds.com/assets/m/bmw/3-series/2003/oem/2003_bmw_3-series_sedan_330i_fq_oem_1_500.jpg;https://media.ed.edmunds-media.com/bmw/3-series/2004/evox/2004_bmw_3-series_sedan_325i_pr_evox_1_175.jpg;https://media.ed.edmunds-media.com/bmw/3-series/2004/evox/2004_bmw_3-series_sedan_330i_pr_evox_1_175.jpg;https://media.ed.edmunds-media.com/bmw/3-series/2004/evox/2004_bmw_3-series_sedan_325i_rqn_evox_1_175.jpg;https://media.ed.edmunds-media.com/bmw/3-series/2004/evox/2004_bmw_3-series_sedan_330i_rqn_evox_1_175.jpg;</t>
  </si>
  <si>
    <t>https://www.edmunds.com/assets/m/bmw/m3/2001/oem/2001_bmw_m3_convertible_base_fq_oem_1_500.jpg;https://media.ed.edmunds-media.com/bmw/m3/2004/evox/2004_bmw_m3_convertible_base_dh_evox_1_500.jpg;https://media.ed.edmunds-media.com/bmw/m3/2004/evox/2004_bmw_m3_convertible_base_pr_evox_1_815.jpg;https://media.ed.edmunds-media.com/bmw/m3/2004/evox/2004_bmw_m3_convertible_base_rqn_evox_1_500.jpg;https://media.ed.edmunds-media.com/bmw/m3/2004/evox/2004_bmw_m3_convertible_base_fqn_evox_1_500.jpg;</t>
  </si>
  <si>
    <t>https://www.edmunds.com/assets/m/toyota/prius/2004/oem/2004_toyota_prius_4dr-hatchback_base_fq_oem_1_500.jpg;https://media.ed.edmunds-media.com/toyota/prius/2004/evox/2004_toyota_prius_4dr-hatchback_base_dh_evox_1_500.jpg;https://media.ed.edmunds-media.com/toyota/prius/2004/evox/2004_toyota_prius_4dr-hatchback_base_pr_evox_1_815.jpg;https://media.ed.edmunds-media.com/toyota/prius/2004/evox/2004_toyota_prius_4dr-hatchback_base_rqn_evox_1_500.jpg;https://media.ed.edmunds-media.com/toyota/prius/2004/evox/2004_toyota_prius_4dr-hatchback_base_fqn_evox_1_500.jpg;</t>
  </si>
  <si>
    <t>https://www.edmunds.com/assets/m/ford/f-150/2005/evox/2005_ford_f-150_extended-cab-pickup_stx_fqn_evox_1_815.jpg;https://media.ed.edmunds-media.com/ford/f-150/2005/evox/2005_ford_f-150_extended-cab-pickup_stx_pr_evox_1_175.jpg;https://media.ed.edmunds-media.com/ford/f-150/2005/evox/2005_ford_f-150_extended-cab-pickup_xlt_pr_evox_1_175.jpg;https://media.ed.edmunds-media.com/ford/f-150/2005/evox/2005_ford_f-150_extended-cab-pickup_stx_rqn_evox_1_175.jpg;https://media.ed.edmunds-media.com/ford/f-150/2005/evox/2005_ford_f-150_extended-cab-pickup_xlt_rqn_evox_1_175.jpg;</t>
  </si>
  <si>
    <t>https://www.edmunds.com/assets/m/toyota/prius/2004/oem/2004_toyota_prius_4dr-hatchback_base_fq_oem_1_500.jpg;https://media.ed.edmunds-media.com/toyota/prius/2005/evox/2005_toyota_prius_4dr-hatchback_base_pr_evox_1_815.jpg;https://media.ed.edmunds-media.com/toyota/prius/2005/evox/2005_toyota_prius_4dr-hatchback_base_tds_evox_1_815.jpg;https://media.ed.edmunds-media.com/toyota/prius/2005/evox/2005_toyota_prius_4dr-hatchback_base_tds_evox_2_815.jpg;https://media.ed.edmunds-media.com/toyota/prius/2005/evox/2005_toyota_prius_4dr-hatchback_base_tds_evox_3_815.jpg;</t>
  </si>
  <si>
    <t>https://www.edmunds.com/assets/m/bmw/3-series/2006/oem/2006_bmw_3-series_sedan_330i_fq_oem_1_500.jpg;https://media.ed.edmunds-media.com/bmw/3-series/2006/evox/2006_bmw_3-series_sedan_330i_pr_evox_1_175.jpg;https://media.ed.edmunds-media.com/bmw/3-series/2006/evox/2006_bmw_3-series_sedan_330i_rqn_evox_1_175.jpg;https://media.ed.edmunds-media.com/bmw/3-series/2006/evox/2006_bmw_3-series_sedan_330i_fqn_evox_1_175.jpg;https://media.ed.edmunds-media.com/bmw/3-series/2006/oem/2006_bmw_3-series_sedan_330i_fq_oem_3_175.jpg;</t>
  </si>
  <si>
    <t>https://www.edmunds.com/assets/m/bmw/m3/2006/oem/2006_bmw_m3_coupe_base_fq_oem_1_815.jpg;https://media.ed.edmunds-media.com/bmw/m3/2005/oem/2005_bmw_m3_coupe_base_fq_oem_2_815.jpg;https://media.ed.edmunds-media.com/bmw/m3/2005/oem/2005_bmw_m3_coupe_base_fq_oem_3_815.jpg;https://media.ed.edmunds-media.com/bmw/m3/2005/oem/2005_bmw_m3_coupe_base_fq_oem_4_815.jpg;https://media.ed.edmunds-media.com/bmw/m3/2005/oem/2005_bmw_m3_coupe_base_fq_oem_5_815.jpg;</t>
  </si>
  <si>
    <t>https://www.edmunds.com/assets/m/toyota/prius/2006/oem/2006_toyota_prius_4dr-hatchback_base_fq_oem_1_500.jpg;https://media.ed.edmunds-media.com/toyota/prius/2006/evox/2006_toyota_prius_4dr-hatchback_base_dh_evox_1_815.jpg;https://media.ed.edmunds-media.com/toyota/prius/2006/evox/2006_toyota_prius_4dr-hatchback_base_pr_evox_1_815.jpg;https://media.ed.edmunds-media.com/toyota/prius/2006/evox/2006_toyota_prius_4dr-hatchback_base_rqn_evox_1_815.jpg;https://media.ed.edmunds-media.com/toyota/prius/2006/evox/2006_toyota_prius_4dr-hatchback_base_fqn_evox_1_815.jpg;</t>
  </si>
  <si>
    <t>https://www.edmunds.com/assets/m/toyota/prius/2007/oem/2007_toyota_prius_4dr-hatchback_base_fq_oem_3_815.jpg;https://media.ed.edmunds-media.com/toyota/prius/2007/evox/2007_toyota_prius_4dr-hatchback_base_pr_evox_1_175.jpg;https://media.ed.edmunds-media.com/toyota/prius/2007/evox/2007_toyota_prius_4dr-hatchback_base_rqn_evox_1_175.jpg;https://media.ed.edmunds-media.com/toyota/prius/2007/evox/2007_toyota_prius_4dr-hatchback_touring_rqn_evox_1_175.jpg;https://media.ed.edmunds-media.com/toyota/prius/2007/evox/2007_toyota_prius_4dr-hatchback_base_fqn_evox_1_175.jpg;</t>
  </si>
  <si>
    <t>https://www.edmunds.com/assets/m/bmw/3-series/2008/oem/2008_bmw_3-series_coupe_328i_fq_oem_1_815.jpg;https://media.ed.edmunds-media.com/bmw/3-series/2008/evox/2008_bmw_3-series_sedan_328i_pr_evox_1_175.jpg;https://media.ed.edmunds-media.com/bmw/3-series/2008/evox/2008_bmw_3-series_sedan_335i_pr_evox_1_175.jpg;https://media.ed.edmunds-media.com/bmw/3-series/2008/evox/2008_bmw_3-series_sedan_328i_rqn_evox_1_175.jpg;https://media.ed.edmunds-media.com/bmw/3-series/2008/evox/2008_bmw_3-series_sedan_335i_rqn_evox_1_175.jpg;</t>
  </si>
  <si>
    <t>https://www.edmunds.com/assets/m/bmw/m3/2008/oem/2008_bmw_m3_coupe_base_fq_oem_3_815.jpg;https://media.ed.edmunds-media.com/bmw/m3/2008/evox/2008_bmw_m3_coupe_base_dh_evox_1_175.jpg;https://media.ed.edmunds-media.com/bmw/m3/2008/evox/2008_bmw_m3_coupe_base_pr_evox_1_175.jpg;https://media.ed.edmunds-media.com/bmw/m3/2008/evox/2008_bmw_m3_coupe_base_rqn_evox_1_175.jpg;https://media.ed.edmunds-media.com/bmw/m3/2008/evox/2008_bmw_m3_coupe_base_fs_evox_1_175.jpg;</t>
  </si>
  <si>
    <t>https://www.edmunds.com/assets/m/toyota/prius/2008/evox/2008_toyota_prius_4dr-hatchback_base_fqn_evox_1_815.jpg;https://media.ed.edmunds-media.com/toyota/prius/2008/evox/2008_toyota_prius_4dr-hatchback_base_pr_evox_1_175.jpg;https://media.ed.edmunds-media.com/toyota/prius/2008/evox/2008_toyota_prius_4dr-hatchback_base_rqn_evox_1_175.jpg;https://media.ed.edmunds-media.com/toyota/prius/2008/evox/2008_toyota_prius_4dr-hatchback_standard_rqn_evox_1_175.jpg;https://media.ed.edmunds-media.com/toyota/prius/2008/evox/2008_toyota_prius_4dr-hatchback_base_fs_evox_1_175.jpg;</t>
  </si>
  <si>
    <t>https://www.edmunds.com/assets/m/toyota/prius/2009/evox/2009_toyota_prius_4dr-hatchback_base_fqn_evox_1_815.jpg;https://media.ed.edmunds-media.com/toyota/prius/2009/evox/2009_toyota_prius_4dr-hatchback_base_pr_evox_1_175.jpg;https://media.ed.edmunds-media.com/toyota/prius/2009/evox/2009_toyota_prius_4dr-hatchback_base_rqn_evox_1_175.jpg;https://media.ed.edmunds-media.com/toyota/prius/2009/evox/2009_toyota_prius_4dr-hatchback_touring_rqn_evox_1_175.jpg;https://media.ed.edmunds-media.com/toyota/prius/2009/evox/2009_toyota_prius_4dr-hatchback_base_fs_evox_1_175.jpg;</t>
  </si>
  <si>
    <t>VinFast</t>
  </si>
  <si>
    <t>2023-____</t>
  </si>
  <si>
    <t>https://media.ed.edmunds-media.com/bmw/m3-cs/2024/oem/2024_bmw_m3-cs_sedan_base_fq_oem_1_815.jpg;https://media.ed.edmunds-media.com/bmw/m3-cs/2024/oem/2024_bmw_m3-cs_sedan_base_fq_oem_2_815.jpg;https://media.ed.edmunds-media.com/bmw/m3-cs/2024/oem/2024_bmw_m3-cs_sedan_base_fq_oem_3_815.jpg;https://media.ed.edmunds-media.com/bmw/m3-cs/2024/oem/2024_bmw_m3-cs_sedan_base_fq_oem_4_815.jpg;https://media.ed.edmunds-media.com/bmw/m3-cs/2024/oem/2024_bmw_m3-cs_sedan_base_fq_oem_5_815.jpg;</t>
  </si>
  <si>
    <t>https://media.ed.edmunds-media.com/toyota/prius/2021/fe/2021_toyota_prius_f34_fe_501201_815.jpg;https://media.ed.edmunds-media.com/toyota/prius/2021/oem/2021_toyota_prius_4dr-hatchback_2020-edition_rq_oem_1_175.jpg;https://media.ed.edmunds-media.com/toyota/prius/2019/oem/2019_toyota_prius_4dr-hatchback_l-eco_fq_oem_1_175.jpg;https://media.ed.edmunds-media.com/toyota/prius/2019/oem/2019_toyota_prius_4dr-hatchback_l-eco_rq_oem_1_175.jpg;https://media.ed.edmunds-media.com/toyota/prius/2019/oem/2019_toyota_prius_4dr-hatchback_le_fq_oem_1_175.jpg;</t>
  </si>
  <si>
    <t>https://media.ed.edmunds-media.com/ford/f-150-lightning/2022/oem/2022_ford_f-150-lightning_crew-cab-pickup_lariat_fq_oem_1_815.jpg;https://media.ed.edmunds-media.com/ford/f-150-lightning/2023/evox/2023_ford_f-150-lightning_crew-cab-pickup_lariat_pr_evox_1_175.jpg;https://media.ed.edmunds-media.com/ford/f-150-lightning/2022/oem/2022_ford_f-150-lightning_crew-cab-pickup_lariat_f_oem_1_175.jpg;https://media.ed.edmunds-media.com/ford/f-150-lightning/2022/oem/2022_ford_f-150-lightning_crew-cab-pickup_lariat_s_oem_1_175.jpg;https://media.ed.edmunds-media.com/ford/f-150-lightning/2022/oem/2022_ford_f-150-lightning_crew-cab-pickup_lariat_s_oem_2_175.jpg;</t>
  </si>
  <si>
    <t>298.8/431.6 mi.</t>
  </si>
  <si>
    <t>249.6/358.8 mi.</t>
  </si>
  <si>
    <t>273.7/418.6 mi.</t>
  </si>
  <si>
    <t>289.8/450.8 mi.</t>
  </si>
  <si>
    <t>215.8/315.4 mi.</t>
  </si>
  <si>
    <t>232.4/332.0 mi.</t>
  </si>
  <si>
    <t>289.8/418.6 mi.</t>
  </si>
  <si>
    <t>232.4/365.2 mi.</t>
  </si>
  <si>
    <t>23/36 MPG</t>
  </si>
  <si>
    <t>234.0/343.2 mi.</t>
  </si>
  <si>
    <t>390.0/530.4 mi.</t>
  </si>
  <si>
    <t>358.8/483.6 mi.</t>
  </si>
  <si>
    <t>358.8/499.2 mi.</t>
  </si>
  <si>
    <t>249.6/343.2 mi.</t>
  </si>
  <si>
    <t>405.6/561.6 mi.</t>
  </si>
  <si>
    <t>233.2/318.0 mi.</t>
  </si>
  <si>
    <t>343.2/468.0 mi.</t>
  </si>
  <si>
    <t>363.4/521.4 mi.</t>
  </si>
  <si>
    <t>379.2/553.0 mi.</t>
  </si>
  <si>
    <t>363.4/537.2 mi.</t>
  </si>
  <si>
    <t>331.8/505.6 mi.</t>
  </si>
  <si>
    <t>331.8/489.8 mi.</t>
  </si>
  <si>
    <t>465.0/645.0 mi.</t>
  </si>
  <si>
    <t>450.0/600.0 mi.</t>
  </si>
  <si>
    <t>268.6/395.0 mi.</t>
  </si>
  <si>
    <t>363.4/553.0 mi.</t>
  </si>
  <si>
    <t>480.0/630.0 mi.</t>
  </si>
  <si>
    <t>268.6/410.8 mi.</t>
  </si>
  <si>
    <t>379.2/568.8 mi.</t>
  </si>
  <si>
    <t>347.6/537.2 mi.</t>
  </si>
  <si>
    <t>316.0/474.0 mi.</t>
  </si>
  <si>
    <t>32/45 MPG</t>
  </si>
  <si>
    <t>480.0/675.0 mi.</t>
  </si>
  <si>
    <t>375.0/495.0 mi.</t>
  </si>
  <si>
    <t>305.9/450.8 mi.</t>
  </si>
  <si>
    <t>257.6/402.5 mi.</t>
  </si>
  <si>
    <t>273.7/402.5 mi.</t>
  </si>
  <si>
    <t>305.9/418.6 mi.</t>
  </si>
  <si>
    <t>370.3/579.6 mi.</t>
  </si>
  <si>
    <t>273.7/434.7 mi.</t>
  </si>
  <si>
    <t>298.8/448.2 mi.</t>
  </si>
  <si>
    <t>298.8/464.8 mi.</t>
  </si>
  <si>
    <t>282.2/431.6 mi.</t>
  </si>
  <si>
    <t>249.0/365.2 mi.</t>
  </si>
  <si>
    <t>298.8/415.0 mi.</t>
  </si>
  <si>
    <t>282.2/381.8 mi.</t>
  </si>
  <si>
    <t>274.0/397.3 mi.</t>
  </si>
  <si>
    <t>326.8/498.8 mi.</t>
  </si>
  <si>
    <t>217.5/377.0 mi.</t>
  </si>
  <si>
    <t>364.0/468.0 mi.</t>
  </si>
  <si>
    <t>338/442 mi.</t>
  </si>
  <si>
    <t>312/416 mi.</t>
  </si>
  <si>
    <t>324/432 mi.</t>
  </si>
  <si>
    <t>378/486 mi.</t>
  </si>
  <si>
    <t>351/459 mi.</t>
  </si>
  <si>
    <t>325.0/425.0 mi.</t>
  </si>
  <si>
    <t>375.0/475.0 mi.</t>
  </si>
  <si>
    <t>368.0/552.0 mi.</t>
  </si>
  <si>
    <t>390.0/494.0 mi.</t>
  </si>
  <si>
    <t>345.0/483.0 mi.</t>
  </si>
  <si>
    <t>338/494 mi.</t>
  </si>
  <si>
    <t>390/510 mi.</t>
  </si>
  <si>
    <t>540.0/648.0 mi.</t>
  </si>
  <si>
    <t>520.0/676.0 mi.</t>
  </si>
  <si>
    <t>437.0/575.0 mi.</t>
  </si>
  <si>
    <t>414.0/529.0 mi.</t>
  </si>
  <si>
    <t>494.0/650.0 mi.</t>
  </si>
  <si>
    <t>612.0/792.0 mi.</t>
  </si>
  <si>
    <t>612.0/756.0 mi.</t>
  </si>
  <si>
    <t>612.0/828.0 mi.</t>
  </si>
  <si>
    <t>494.0/676.0 mi.</t>
  </si>
  <si>
    <t>540.0/756.0 mi.</t>
  </si>
  <si>
    <t>648.0/828.0 mi.</t>
  </si>
  <si>
    <t>504.0/648.0 mi.</t>
  </si>
  <si>
    <t>504.0/720.0 mi.</t>
  </si>
  <si>
    <t>420.0/570.0 mi.</t>
  </si>
  <si>
    <t>351/486 mi.</t>
  </si>
  <si>
    <t>351/513 mi.</t>
  </si>
  <si>
    <t>450.0/570.0 mi.</t>
  </si>
  <si>
    <t>485.8/624.6 mi.</t>
  </si>
  <si>
    <t>520.8/669.6 mi.</t>
  </si>
  <si>
    <t>485.8/589.9 mi.</t>
  </si>
  <si>
    <t>520.8/632.4 mi.</t>
  </si>
  <si>
    <t>254.8/327.6 mi.</t>
  </si>
  <si>
    <t>200.2/273.0 mi.</t>
  </si>
  <si>
    <t>254.8/309.4 mi.</t>
  </si>
  <si>
    <t>273.0/327.6 mi.</t>
  </si>
  <si>
    <t>M3 CS 4dr Sedan AWD (3.0L 6cyl Turbo 8A)</t>
  </si>
  <si>
    <t>51/49 MPG</t>
  </si>
  <si>
    <t>540.6/519.4 mi.</t>
  </si>
  <si>
    <t>https://media.ed.edmunds-media.com/toyota/prius/2023/oem/2023_toyota_prius_4dr-hatchback_limited_fq_oem_1_815.jpg;https://media.ed.edmunds-media.com/toyota/prius/2023/oem/2023_toyota_prius_4dr-hatchback_limited_rq_oem_1_175.jpg;https://media.ed.edmunds-media.com/toyota/prius/2023/oem/2023_toyota_prius_4dr-hatchback_limited_rq_oem_2_175.jpg;https://media.ed.edmunds-media.com/toyota/prius/2023/oem/2023_toyota_prius_4dr-hatchback_limited_rq_oem_3_175.jpg;https://media.ed.edmunds-media.com/toyota/prius/2023/oem/2023_toyota_prius_4dr-hatchback_limited_rq_oem_4_175.jpg;</t>
  </si>
  <si>
    <t>https://media.ed.edmunds-media.com/bmw/3-series/2023/oem/2023_bmw_3-series_sedan_330i-xdrive_fq_oem_1_815.jpg;https://media.ed.edmunds-media.com/bmw/3-series/2023/oem/2023_bmw_3-series_sedan_330i-xdrive_rq_oem_2_815.jpg;https://media.ed.edmunds-media.com/bmw/3-series/2023/oem/2023_bmw_3-series_sedan_330i-xdrive_rq_oem_3_815.jpg;https://media.ed.edmunds-media.com/bmw/3-series/2023/oem/2023_bmw_3-series_sedan_330i-xdrive_rq_oem_4_815.jpg;https://media.ed.edmunds-media.com/bmw/3-series/2023/oem/2023_bmw_3-series_sedan_330i-xdrive_rq_oem_5_815.jpg;</t>
  </si>
  <si>
    <t>233.2/339.2 mi.</t>
  </si>
  <si>
    <t>28/24 MPG</t>
  </si>
  <si>
    <t>302.4/259.2 mi.</t>
  </si>
  <si>
    <t>330e iPerformance 4dr Sedan (2.0L 4cyl Turbo gas/electric plug-in hybrid 8A)</t>
  </si>
  <si>
    <t>4dr Hatchback (1.8L 4cyl gas/electric plug-in hybrid CVT)</t>
  </si>
  <si>
    <t>Advanced 4dr Hatchback (1.8L 4cyl gas/electric plug-in hybrid CVT)</t>
  </si>
  <si>
    <t>https://media.ed.edmunds-media.com/bmw/m3/2022/oem/2022_bmw_m3_sedan_competition_fq_oem_1_815.jpg;https://media.ed.edmunds-media.com/bmw/m3/2022/oem/2022_bmw_m3_sedan_competition_fq_oem_10_175.jpg;https://media.ed.edmunds-media.com/bmw/m3/2022/oem/2022_bmw_m3_sedan_competition_fq_oem_11_175.jpg;https://media.ed.edmunds-media.com/bmw/m3/2022/oem/2022_bmw_m3_sedan_competition_fq_oem_12_175.jpg;https://media.ed.edmunds-media.com/bmw/m3/2022/oem/2022_bmw_m3_sedan_competition_fq_oem_13_175.jpg;</t>
  </si>
  <si>
    <t>https://media.ed.edmunds-media.com/toyota/prius/2023/oem/2023_toyota_prius_4dr-hatchback_limited_fq_oem_1_815.jpg;https://media.ed.edmunds-media.com/toyota/prius/2023/oem/2023_toyota_prius_4dr-hatchback_limited_rq_oem_1_815.jpg;https://media.ed.edmunds-media.com/toyota/prius/2023/oem/2023_toyota_prius_4dr-hatchback_limited_rq_oem_2_815.jpg;https://media.ed.edmunds-media.com/toyota/prius/2023/oem/2023_toyota_prius_4dr-hatchback_limited_rq_oem_3_815.jpg;https://media.ed.edmunds-media.com/toyota/prius/2023/oem/2023_toyota_prius_4dr-hatchback_limited_rq_oem_4_815.jpg;</t>
  </si>
  <si>
    <t>King Ranch 4dr SuperCrew 4WD 5.5 ft. SB (3.5L 6cyl Turbo 10A)</t>
  </si>
  <si>
    <t>XL 2dr Regular Cab 8 ft. LB (2.7L 6cyl Turbo 10A)</t>
  </si>
  <si>
    <t>XLT 4dr SuperCab 6.5 ft. SB (2.7L 6cyl Turbo 10A)</t>
  </si>
  <si>
    <t>XL 4dr SuperCab 4WD 6.5 ft. SB (2.7L 6cyl Turbo 10A)</t>
  </si>
  <si>
    <t>Platinum 4dr SuperCrew 4WD 5.5 ft. SB (3.5L 6cyl Turbo 10A)</t>
  </si>
  <si>
    <t>XLT 4dr SuperCrew 5.5 ft. SB (2.7L 6cyl Turbo 10A)</t>
  </si>
  <si>
    <t>XLT 4dr SuperCab 4WD 6.5 ft. SB (2.7L 6cyl Turbo 10A)</t>
  </si>
  <si>
    <t>XL 2dr Regular Cab 6.5 ft. SB (5.0L 8cyl 10A)</t>
  </si>
  <si>
    <t>King Ranch 4dr SuperCrew 4WD 6.5 ft. SB (3.5L 6cyl Turbo 10A)</t>
  </si>
  <si>
    <t>XLT 4dr SuperCrew 4WD 5.5 ft. SB (2.7L 6cyl Turbo 10A)</t>
  </si>
  <si>
    <t>XL 4dr SuperCab 6.5 ft. SB (2.7L 6cyl Turbo 10A)</t>
  </si>
  <si>
    <t>XL 2dr Regular Cab 4WD 8 ft. LB (2.7L 6cyl Turbo 10A)</t>
  </si>
  <si>
    <t>XL 2dr Regular Cab 4WD 6.5 ft. SB (5.0L 8cyl 10A)</t>
  </si>
  <si>
    <t>Platinum 4dr SuperCrew 4WD 6.5 ft. SB (3.5L 6cyl Turbo 10A)</t>
  </si>
  <si>
    <t>Lariat 4dr SuperCrew 4WD 5.5 ft. SB (5.0L 8cyl 10A)</t>
  </si>
  <si>
    <t>XL 4dr SuperCrew 5.5 ft. SB (2.7L 6cyl Turbo 10A)</t>
  </si>
  <si>
    <t>XL 4dr SuperCrew 4WD 5.5 ft. SB (2.7L 6cyl Turbo 10A)</t>
  </si>
  <si>
    <t>Raptor 4dr SuperCrew 4WD 5.5 ft. SB (3.5L 6cyl Turbo 10A)</t>
  </si>
  <si>
    <t>STX 4dr SuperCrew 5.5 ft. SB (2.7L 6cyl Turbo 10A)</t>
  </si>
  <si>
    <t>STX 4dr SuperCab 4WD 6.5 ft. SB (2.7L 6cyl Turbo 10A)</t>
  </si>
  <si>
    <t>STX 4dr SuperCrew 4WD 5.5 ft. SB (2.7L 6cyl Turbo 10A)</t>
  </si>
  <si>
    <t>STX 4dr SuperCab 6.5 ft. SB (2.7L 6cyl Turbo 10A)</t>
  </si>
  <si>
    <t>Flash</t>
  </si>
  <si>
    <t>Flash 4dr SuperCrew 4WD SB (electric DD)</t>
  </si>
  <si>
    <t>2025</t>
  </si>
  <si>
    <t>2026</t>
  </si>
  <si>
    <t>2027</t>
  </si>
  <si>
    <t>2028</t>
  </si>
  <si>
    <t>2029</t>
  </si>
  <si>
    <t>Full scrap 1990-2025, published</t>
  </si>
  <si>
    <t>Full scrap 1990-2024, published</t>
  </si>
  <si>
    <t>Published</t>
  </si>
  <si>
    <t>https://media.ed.edmunds-media.com/ford/f-150/2024/oem/2024_ford_f-150_crew-cab-pickup_lariat_fq_oem_1_815.jpg;https://media.ed.edmunds-media.com/ford/f-150/2024/oem/2024_ford_f-150_crew-cab-pickup_lariat_rq_oem_1_815.jpg;https://media.ed.edmunds-media.com/ford/f-150/2024/oem/2024_ford_f-150_crew-cab-pickup_lariat_s_oem_1_815.jpg;https://media.ed.edmunds-media.com/ford/f-150/2024/oem/2024_ford_f-150_crew-cab-pickup_platinum_fq_oem_1_815.jpg;https://media.ed.edmunds-media.com/ford/f-150/2024/oem/2024_ford_f-150_crew-cab-pickup_platinum_fq_oem_2_815.jpg;</t>
  </si>
  <si>
    <t>https://media.ed.edmunds-media.com/ford/f-150-lightning/2024/oem/2024_ford_f-150-lightning_crew-cab-pickup_flash_fq_oem_1_815.jpg;https://media.ed.edmunds-media.com/ford/f-150-lightning/2024/oem/2024_ford_f-150-lightning_crew-cab-pickup_flash_rq_oem_1_175.jpg;https://media.ed.edmunds-media.com/ford/f-150-lightning/2024/oem/2024_ford_f-150-lightning_crew-cab-pickup_flash_s_oem_1_175.jpg;https://media.ed.edmunds-media.com/ford/f-150-lightning/2024/oem/2024_ford_f-150-lightning_crew-cab-pickup_lariat_fq_oem_1_175.jpg;https://media.ed.edmunds-media.com/ford/f-150-lightning/2024/oem/2024_ford_f-150-lightning_crew-cab-pickup_lariat_fq_oem_2_175.jpg;</t>
  </si>
  <si>
    <t>Tremor 4dr SuperCrew 4WD 5.5 ft. SB (5.0L 8cyl 10A)</t>
  </si>
  <si>
    <t>INEOS</t>
  </si>
  <si>
    <t>2024-____</t>
  </si>
  <si>
    <t>Asia/Japan</t>
  </si>
  <si>
    <t>Europe/Italy</t>
  </si>
  <si>
    <t>America/United States</t>
  </si>
  <si>
    <t>Europe/Germany</t>
  </si>
  <si>
    <t>Europe/France</t>
  </si>
  <si>
    <t>Asia/South Korea</t>
  </si>
  <si>
    <t>Europe/Sweden</t>
  </si>
  <si>
    <t>Europe/Netherlands</t>
  </si>
  <si>
    <t>Asia/Vietnam</t>
  </si>
  <si>
    <t>576.0/864.0 mi.</t>
  </si>
  <si>
    <t>684.0/900.0 mi.</t>
  </si>
  <si>
    <t>See "Statistics makes" for the list of makes included in FULL database, and number of models for each</t>
  </si>
  <si>
    <t>SAMPLE: BMW 3-Series (second best-selling European car)</t>
  </si>
  <si>
    <t>SAMPLE: Toyota Prius (best-selling hybrid car)</t>
  </si>
  <si>
    <t>SAMPLE: Ford F-150 (best-selling American truck)</t>
  </si>
  <si>
    <t>Visit above website for the FULL database (68 makes, 1200+ models, 10000+ model years, 70000+ model trims)</t>
  </si>
  <si>
    <t>This is a SAMPLE, including a selection of years for 3 models: BMW 3-Series, Ford F-150, Toyota Prius (629 trims)</t>
  </si>
  <si>
    <t>Price &amp; image</t>
  </si>
</sst>
</file>

<file path=xl/styles.xml><?xml version="1.0" encoding="utf-8"?>
<styleSheet xmlns="http://schemas.openxmlformats.org/spreadsheetml/2006/main">
  <numFmts count="5">
    <numFmt numFmtId="164" formatCode="#"/>
    <numFmt numFmtId="165" formatCode="0.0"/>
    <numFmt numFmtId="166" formatCode="dd\ mmm\ yyyy"/>
    <numFmt numFmtId="167" formatCode="&quot;$&quot;#,##0"/>
    <numFmt numFmtId="168" formatCode="mmm\ yyyy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0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u/>
      <sz val="14"/>
      <color rgb="FF0000FF"/>
      <name val="Arial"/>
      <family val="2"/>
    </font>
    <font>
      <b/>
      <sz val="10"/>
      <color rgb="FFFF0000"/>
      <name val="Arial"/>
      <family val="2"/>
    </font>
    <font>
      <b/>
      <sz val="10"/>
      <color rgb="FF008000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sz val="10"/>
      <color theme="0"/>
      <name val="Arial"/>
      <family val="2"/>
    </font>
  </fonts>
  <fills count="51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80FFFF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FF8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7">
    <border>
      <left/>
      <right/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41">
    <xf numFmtId="0" fontId="0" fillId="2" borderId="0" applyFill="0" applyBorder="0" applyAlignment="0">
      <alignment horizontal="center" vertical="center"/>
    </xf>
    <xf numFmtId="0" fontId="10" fillId="0" borderId="0" applyNumberFormat="0" applyFill="0" applyBorder="0" applyAlignment="0" applyProtection="0"/>
    <xf numFmtId="0" fontId="11" fillId="0" borderId="34" applyNumberFormat="0" applyFill="0" applyAlignment="0" applyProtection="0"/>
    <xf numFmtId="0" fontId="12" fillId="0" borderId="35" applyNumberFormat="0" applyFill="0" applyAlignment="0" applyProtection="0"/>
    <xf numFmtId="0" fontId="13" fillId="0" borderId="36" applyNumberFormat="0" applyFill="0" applyAlignment="0" applyProtection="0"/>
    <xf numFmtId="0" fontId="13" fillId="0" borderId="0" applyNumberFormat="0" applyFill="0" applyBorder="0" applyAlignment="0" applyProtection="0"/>
    <xf numFmtId="0" fontId="14" fillId="21" borderId="0" applyNumberFormat="0" applyBorder="0" applyAlignment="0" applyProtection="0"/>
    <xf numFmtId="0" fontId="15" fillId="22" borderId="0" applyNumberFormat="0" applyBorder="0" applyAlignment="0" applyProtection="0"/>
    <xf numFmtId="0" fontId="16" fillId="23" borderId="0" applyNumberFormat="0" applyBorder="0" applyAlignment="0" applyProtection="0"/>
    <xf numFmtId="0" fontId="17" fillId="24" borderId="37" applyNumberFormat="0" applyAlignment="0" applyProtection="0"/>
    <xf numFmtId="0" fontId="18" fillId="25" borderId="38" applyNumberFormat="0" applyAlignment="0" applyProtection="0"/>
    <xf numFmtId="0" fontId="19" fillId="25" borderId="37" applyNumberFormat="0" applyAlignment="0" applyProtection="0"/>
    <xf numFmtId="0" fontId="20" fillId="0" borderId="39" applyNumberFormat="0" applyFill="0" applyAlignment="0" applyProtection="0"/>
    <xf numFmtId="0" fontId="3" fillId="26" borderId="40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9" fillId="0" borderId="41" applyNumberFormat="0" applyFill="0" applyAlignment="0" applyProtection="0"/>
    <xf numFmtId="0" fontId="23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23" fillId="34" borderId="0" applyNumberFormat="0" applyBorder="0" applyAlignment="0" applyProtection="0"/>
    <xf numFmtId="0" fontId="23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23" fillId="38" borderId="0" applyNumberFormat="0" applyBorder="0" applyAlignment="0" applyProtection="0"/>
    <xf numFmtId="0" fontId="23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23" fillId="42" borderId="0" applyNumberFormat="0" applyBorder="0" applyAlignment="0" applyProtection="0"/>
    <xf numFmtId="0" fontId="23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23" fillId="46" borderId="0" applyNumberFormat="0" applyBorder="0" applyAlignment="0" applyProtection="0"/>
    <xf numFmtId="0" fontId="23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49" borderId="0" applyNumberFormat="0" applyBorder="0" applyAlignment="0" applyProtection="0"/>
    <xf numFmtId="0" fontId="23" fillId="50" borderId="0" applyNumberFormat="0" applyBorder="0" applyAlignment="0" applyProtection="0"/>
  </cellStyleXfs>
  <cellXfs count="294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20" xfId="0" applyBorder="1">
      <alignment horizontal="center" vertical="center"/>
    </xf>
    <xf numFmtId="0" fontId="0" fillId="2" borderId="21" xfId="0" applyBorder="1">
      <alignment horizontal="center" vertical="center"/>
    </xf>
    <xf numFmtId="0" fontId="0" fillId="2" borderId="16" xfId="0" applyBorder="1">
      <alignment horizontal="center" vertical="center"/>
    </xf>
    <xf numFmtId="0" fontId="3" fillId="14" borderId="3" xfId="0" applyFont="1" applyFill="1" applyBorder="1">
      <alignment horizontal="center" vertical="center"/>
    </xf>
    <xf numFmtId="0" fontId="0" fillId="5" borderId="7" xfId="0" applyFill="1" applyBorder="1">
      <alignment horizontal="center" vertical="center"/>
    </xf>
    <xf numFmtId="0" fontId="0" fillId="5" borderId="7" xfId="0" applyFill="1" applyBorder="1" applyAlignment="1">
      <alignment horizontal="left" vertical="center"/>
    </xf>
    <xf numFmtId="0" fontId="0" fillId="7" borderId="7" xfId="0" applyFill="1" applyBorder="1">
      <alignment horizontal="center" vertical="center"/>
    </xf>
    <xf numFmtId="0" fontId="0" fillId="8" borderId="7" xfId="0" applyFill="1" applyBorder="1">
      <alignment horizontal="center" vertical="center"/>
    </xf>
    <xf numFmtId="0" fontId="0" fillId="9" borderId="7" xfId="0" applyFill="1" applyBorder="1">
      <alignment horizontal="center" vertical="center"/>
    </xf>
    <xf numFmtId="0" fontId="0" fillId="8" borderId="7" xfId="0" applyFill="1" applyBorder="1" applyAlignment="1">
      <alignment horizontal="left" vertical="center"/>
    </xf>
    <xf numFmtId="0" fontId="0" fillId="10" borderId="7" xfId="0" applyFill="1" applyBorder="1" applyAlignment="1">
      <alignment horizontal="left" vertical="center"/>
    </xf>
    <xf numFmtId="0" fontId="0" fillId="5" borderId="12" xfId="0" applyFill="1" applyBorder="1" applyAlignment="1">
      <alignment horizontal="left" vertical="center"/>
    </xf>
    <xf numFmtId="0" fontId="2" fillId="14" borderId="26" xfId="0" applyFont="1" applyFill="1" applyBorder="1" applyAlignment="1">
      <alignment horizontal="centerContinuous" vertical="center"/>
    </xf>
    <xf numFmtId="0" fontId="0" fillId="2" borderId="25" xfId="0" applyBorder="1">
      <alignment horizontal="center" vertical="center"/>
    </xf>
    <xf numFmtId="10" fontId="3" fillId="14" borderId="12" xfId="0" applyNumberFormat="1" applyFont="1" applyFill="1" applyBorder="1">
      <alignment horizontal="center" vertical="center"/>
    </xf>
    <xf numFmtId="0" fontId="0" fillId="5" borderId="8" xfId="0" applyFill="1" applyBorder="1" applyAlignment="1">
      <alignment horizontal="left" vertical="center"/>
    </xf>
    <xf numFmtId="0" fontId="0" fillId="9" borderId="8" xfId="0" applyFill="1" applyBorder="1">
      <alignment horizontal="center" vertical="center"/>
    </xf>
    <xf numFmtId="0" fontId="0" fillId="5" borderId="8" xfId="0" applyFill="1" applyBorder="1">
      <alignment horizontal="center" vertical="center"/>
    </xf>
    <xf numFmtId="0" fontId="0" fillId="5" borderId="10" xfId="0" applyFill="1" applyBorder="1">
      <alignment horizontal="center" vertical="center"/>
    </xf>
    <xf numFmtId="0" fontId="0" fillId="7" borderId="9" xfId="0" applyFill="1" applyBorder="1">
      <alignment horizontal="center" vertical="center"/>
    </xf>
    <xf numFmtId="0" fontId="0" fillId="7" borderId="11" xfId="0" applyFill="1" applyBorder="1">
      <alignment horizontal="center" vertical="center"/>
    </xf>
    <xf numFmtId="0" fontId="0" fillId="8" borderId="9" xfId="0" applyFill="1" applyBorder="1">
      <alignment horizontal="center" vertical="center"/>
    </xf>
    <xf numFmtId="0" fontId="0" fillId="9" borderId="9" xfId="0" applyFill="1" applyBorder="1">
      <alignment horizontal="center" vertical="center"/>
    </xf>
    <xf numFmtId="0" fontId="2" fillId="14" borderId="28" xfId="0" applyFont="1" applyFill="1" applyBorder="1" applyAlignment="1">
      <alignment horizontal="centerContinuous" vertical="center"/>
    </xf>
    <xf numFmtId="0" fontId="3" fillId="14" borderId="5" xfId="0" applyFont="1" applyFill="1" applyBorder="1">
      <alignment horizontal="center" vertical="center"/>
    </xf>
    <xf numFmtId="10" fontId="3" fillId="14" borderId="11" xfId="0" applyNumberFormat="1" applyFont="1" applyFill="1" applyBorder="1">
      <alignment horizontal="center" vertical="center"/>
    </xf>
    <xf numFmtId="0" fontId="0" fillId="8" borderId="14" xfId="0" applyFill="1" applyBorder="1" applyAlignment="1">
      <alignment horizontal="left" vertical="center"/>
    </xf>
    <xf numFmtId="0" fontId="0" fillId="8" borderId="8" xfId="0" applyFill="1" applyBorder="1" applyAlignment="1">
      <alignment horizontal="left" vertical="center"/>
    </xf>
    <xf numFmtId="0" fontId="0" fillId="8" borderId="10" xfId="0" applyFill="1" applyBorder="1" applyAlignment="1">
      <alignment horizontal="left" vertical="center"/>
    </xf>
    <xf numFmtId="0" fontId="0" fillId="8" borderId="4" xfId="0" applyFill="1" applyBorder="1" applyAlignment="1">
      <alignment horizontal="left" vertical="center"/>
    </xf>
    <xf numFmtId="0" fontId="0" fillId="5" borderId="9" xfId="0" applyFill="1" applyBorder="1" applyAlignment="1">
      <alignment horizontal="left" vertical="center"/>
    </xf>
    <xf numFmtId="0" fontId="0" fillId="5" borderId="11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3" fillId="14" borderId="5" xfId="0" applyFont="1" applyFill="1" applyBorder="1" applyAlignment="1">
      <alignment horizontal="center" vertical="center" wrapText="1"/>
    </xf>
    <xf numFmtId="0" fontId="3" fillId="14" borderId="3" xfId="0" applyFont="1" applyFill="1" applyBorder="1" applyAlignment="1">
      <alignment horizontal="center" vertical="center" wrapText="1"/>
    </xf>
    <xf numFmtId="0" fontId="0" fillId="2" borderId="0" xfId="0" applyAlignment="1">
      <alignment horizontal="left" vertical="center"/>
    </xf>
    <xf numFmtId="0" fontId="0" fillId="15" borderId="22" xfId="0" applyFill="1" applyBorder="1">
      <alignment horizontal="center" vertical="center"/>
    </xf>
    <xf numFmtId="0" fontId="0" fillId="15" borderId="24" xfId="0" applyFill="1" applyBorder="1">
      <alignment horizontal="center" vertical="center"/>
    </xf>
    <xf numFmtId="0" fontId="0" fillId="15" borderId="23" xfId="0" applyFill="1" applyBorder="1">
      <alignment horizontal="center" vertical="center"/>
    </xf>
    <xf numFmtId="0" fontId="0" fillId="16" borderId="22" xfId="0" applyFill="1" applyBorder="1">
      <alignment horizontal="center" vertical="center"/>
    </xf>
    <xf numFmtId="0" fontId="0" fillId="16" borderId="24" xfId="0" applyFill="1" applyBorder="1">
      <alignment horizontal="center" vertical="center"/>
    </xf>
    <xf numFmtId="0" fontId="0" fillId="16" borderId="23" xfId="0" applyFill="1" applyBorder="1">
      <alignment horizontal="center" vertical="center"/>
    </xf>
    <xf numFmtId="0" fontId="0" fillId="17" borderId="18" xfId="0" applyFill="1" applyBorder="1" applyAlignment="1">
      <alignment horizontal="centerContinuous" vertical="center"/>
    </xf>
    <xf numFmtId="0" fontId="0" fillId="17" borderId="19" xfId="0" applyFill="1" applyBorder="1" applyAlignment="1">
      <alignment horizontal="centerContinuous" vertical="center"/>
    </xf>
    <xf numFmtId="0" fontId="0" fillId="17" borderId="17" xfId="0" applyFill="1" applyBorder="1" applyAlignment="1">
      <alignment horizontal="centerContinuous" vertical="center"/>
    </xf>
    <xf numFmtId="0" fontId="0" fillId="17" borderId="22" xfId="0" applyFill="1" applyBorder="1">
      <alignment horizontal="center" vertical="center"/>
    </xf>
    <xf numFmtId="0" fontId="0" fillId="17" borderId="24" xfId="0" applyFill="1" applyBorder="1">
      <alignment horizontal="center" vertical="center"/>
    </xf>
    <xf numFmtId="0" fontId="0" fillId="17" borderId="23" xfId="0" applyFill="1" applyBorder="1">
      <alignment horizontal="center" vertical="center"/>
    </xf>
    <xf numFmtId="0" fontId="0" fillId="17" borderId="5" xfId="0" applyFill="1" applyBorder="1">
      <alignment horizontal="center" vertical="center"/>
    </xf>
    <xf numFmtId="0" fontId="0" fillId="17" borderId="4" xfId="0" applyFill="1" applyBorder="1">
      <alignment horizontal="center" vertical="center"/>
    </xf>
    <xf numFmtId="0" fontId="0" fillId="17" borderId="3" xfId="0" applyFill="1" applyBorder="1">
      <alignment horizontal="center" vertical="center"/>
    </xf>
    <xf numFmtId="0" fontId="0" fillId="18" borderId="18" xfId="0" applyFill="1" applyBorder="1" applyAlignment="1">
      <alignment horizontal="centerContinuous" vertical="center"/>
    </xf>
    <xf numFmtId="0" fontId="0" fillId="18" borderId="19" xfId="0" applyFill="1" applyBorder="1" applyAlignment="1">
      <alignment horizontal="centerContinuous" vertical="center"/>
    </xf>
    <xf numFmtId="0" fontId="0" fillId="18" borderId="17" xfId="0" applyFill="1" applyBorder="1" applyAlignment="1">
      <alignment horizontal="centerContinuous" vertical="center"/>
    </xf>
    <xf numFmtId="0" fontId="0" fillId="18" borderId="5" xfId="0" applyFill="1" applyBorder="1">
      <alignment horizontal="center" vertical="center"/>
    </xf>
    <xf numFmtId="0" fontId="0" fillId="18" borderId="3" xfId="0" applyFill="1" applyBorder="1">
      <alignment horizontal="center" vertical="center"/>
    </xf>
    <xf numFmtId="0" fontId="0" fillId="18" borderId="4" xfId="0" applyFill="1" applyBorder="1">
      <alignment horizontal="center" vertical="center"/>
    </xf>
    <xf numFmtId="0" fontId="0" fillId="18" borderId="22" xfId="0" applyFill="1" applyBorder="1">
      <alignment horizontal="center" vertical="center"/>
    </xf>
    <xf numFmtId="0" fontId="0" fillId="18" borderId="24" xfId="0" applyFill="1" applyBorder="1">
      <alignment horizontal="center" vertical="center"/>
    </xf>
    <xf numFmtId="0" fontId="0" fillId="18" borderId="23" xfId="0" applyFill="1" applyBorder="1">
      <alignment horizontal="center" vertical="center"/>
    </xf>
    <xf numFmtId="164" fontId="0" fillId="6" borderId="9" xfId="0" applyNumberFormat="1" applyFill="1" applyBorder="1">
      <alignment horizontal="center" vertical="center"/>
    </xf>
    <xf numFmtId="164" fontId="0" fillId="6" borderId="8" xfId="0" applyNumberFormat="1" applyFill="1" applyBorder="1">
      <alignment horizontal="center" vertical="center"/>
    </xf>
    <xf numFmtId="164" fontId="0" fillId="7" borderId="9" xfId="0" quotePrefix="1" applyNumberFormat="1" applyFill="1" applyBorder="1">
      <alignment horizontal="center" vertical="center"/>
    </xf>
    <xf numFmtId="164" fontId="0" fillId="7" borderId="7" xfId="0" quotePrefix="1" applyNumberFormat="1" applyFill="1" applyBorder="1">
      <alignment horizontal="center" vertical="center"/>
    </xf>
    <xf numFmtId="164" fontId="0" fillId="7" borderId="8" xfId="0" quotePrefix="1" applyNumberFormat="1" applyFill="1" applyBorder="1">
      <alignment horizontal="center" vertical="center"/>
    </xf>
    <xf numFmtId="164" fontId="0" fillId="8" borderId="9" xfId="0" quotePrefix="1" applyNumberFormat="1" applyFill="1" applyBorder="1">
      <alignment horizontal="center" vertical="center"/>
    </xf>
    <xf numFmtId="164" fontId="0" fillId="8" borderId="7" xfId="0" quotePrefix="1" applyNumberFormat="1" applyFill="1" applyBorder="1">
      <alignment horizontal="center" vertical="center"/>
    </xf>
    <xf numFmtId="164" fontId="0" fillId="8" borderId="8" xfId="0" quotePrefix="1" applyNumberFormat="1" applyFill="1" applyBorder="1">
      <alignment horizontal="center" vertical="center"/>
    </xf>
    <xf numFmtId="164" fontId="0" fillId="6" borderId="11" xfId="0" applyNumberFormat="1" applyFill="1" applyBorder="1">
      <alignment horizontal="center" vertical="center"/>
    </xf>
    <xf numFmtId="164" fontId="0" fillId="6" borderId="10" xfId="0" applyNumberFormat="1" applyFill="1" applyBorder="1">
      <alignment horizontal="center" vertical="center"/>
    </xf>
    <xf numFmtId="164" fontId="0" fillId="7" borderId="11" xfId="0" quotePrefix="1" applyNumberFormat="1" applyFill="1" applyBorder="1">
      <alignment horizontal="center" vertical="center"/>
    </xf>
    <xf numFmtId="164" fontId="0" fillId="7" borderId="12" xfId="0" quotePrefix="1" applyNumberFormat="1" applyFill="1" applyBorder="1">
      <alignment horizontal="center" vertical="center"/>
    </xf>
    <xf numFmtId="164" fontId="0" fillId="7" borderId="10" xfId="0" quotePrefix="1" applyNumberFormat="1" applyFill="1" applyBorder="1">
      <alignment horizontal="center" vertical="center"/>
    </xf>
    <xf numFmtId="164" fontId="0" fillId="8" borderId="11" xfId="0" quotePrefix="1" applyNumberFormat="1" applyFill="1" applyBorder="1">
      <alignment horizontal="center" vertical="center"/>
    </xf>
    <xf numFmtId="164" fontId="0" fillId="8" borderId="12" xfId="0" quotePrefix="1" applyNumberFormat="1" applyFill="1" applyBorder="1">
      <alignment horizontal="center" vertical="center"/>
    </xf>
    <xf numFmtId="164" fontId="0" fillId="8" borderId="10" xfId="0" quotePrefix="1" applyNumberFormat="1" applyFill="1" applyBorder="1">
      <alignment horizontal="center" vertical="center"/>
    </xf>
    <xf numFmtId="164" fontId="0" fillId="6" borderId="7" xfId="0" applyNumberFormat="1" applyFill="1" applyBorder="1">
      <alignment horizontal="center" vertical="center"/>
    </xf>
    <xf numFmtId="164" fontId="0" fillId="7" borderId="9" xfId="0" applyNumberFormat="1" applyFill="1" applyBorder="1">
      <alignment horizontal="center" vertical="center"/>
    </xf>
    <xf numFmtId="164" fontId="0" fillId="7" borderId="7" xfId="0" applyNumberFormat="1" applyFill="1" applyBorder="1">
      <alignment horizontal="center" vertical="center"/>
    </xf>
    <xf numFmtId="164" fontId="0" fillId="7" borderId="8" xfId="0" applyNumberFormat="1" applyFill="1" applyBorder="1">
      <alignment horizontal="center" vertical="center"/>
    </xf>
    <xf numFmtId="164" fontId="0" fillId="8" borderId="9" xfId="0" applyNumberFormat="1" applyFill="1" applyBorder="1">
      <alignment horizontal="center" vertical="center"/>
    </xf>
    <xf numFmtId="164" fontId="0" fillId="8" borderId="7" xfId="0" applyNumberFormat="1" applyFill="1" applyBorder="1">
      <alignment horizontal="center" vertical="center"/>
    </xf>
    <xf numFmtId="164" fontId="0" fillId="8" borderId="8" xfId="0" applyNumberFormat="1" applyFill="1" applyBorder="1">
      <alignment horizontal="center" vertical="center"/>
    </xf>
    <xf numFmtId="164" fontId="0" fillId="6" borderId="12" xfId="0" applyNumberFormat="1" applyFill="1" applyBorder="1">
      <alignment horizontal="center" vertical="center"/>
    </xf>
    <xf numFmtId="164" fontId="0" fillId="7" borderId="11" xfId="0" applyNumberFormat="1" applyFill="1" applyBorder="1">
      <alignment horizontal="center" vertical="center"/>
    </xf>
    <xf numFmtId="164" fontId="0" fillId="7" borderId="12" xfId="0" applyNumberFormat="1" applyFill="1" applyBorder="1">
      <alignment horizontal="center" vertical="center"/>
    </xf>
    <xf numFmtId="164" fontId="0" fillId="7" borderId="10" xfId="0" applyNumberFormat="1" applyFill="1" applyBorder="1">
      <alignment horizontal="center" vertical="center"/>
    </xf>
    <xf numFmtId="164" fontId="0" fillId="8" borderId="11" xfId="0" applyNumberFormat="1" applyFill="1" applyBorder="1">
      <alignment horizontal="center" vertical="center"/>
    </xf>
    <xf numFmtId="164" fontId="0" fillId="8" borderId="12" xfId="0" applyNumberFormat="1" applyFill="1" applyBorder="1">
      <alignment horizontal="center" vertical="center"/>
    </xf>
    <xf numFmtId="164" fontId="0" fillId="8" borderId="10" xfId="0" applyNumberFormat="1" applyFill="1" applyBorder="1">
      <alignment horizontal="center" vertical="center"/>
    </xf>
    <xf numFmtId="165" fontId="0" fillId="8" borderId="7" xfId="0" applyNumberFormat="1" applyFill="1" applyBorder="1">
      <alignment horizontal="center" vertical="center"/>
    </xf>
    <xf numFmtId="165" fontId="0" fillId="8" borderId="12" xfId="0" applyNumberFormat="1" applyFill="1" applyBorder="1">
      <alignment horizontal="center" vertical="center"/>
    </xf>
    <xf numFmtId="165" fontId="0" fillId="7" borderId="7" xfId="0" applyNumberFormat="1" applyFill="1" applyBorder="1">
      <alignment horizontal="center" vertical="center"/>
    </xf>
    <xf numFmtId="165" fontId="0" fillId="7" borderId="12" xfId="0" applyNumberFormat="1" applyFill="1" applyBorder="1">
      <alignment horizontal="center" vertical="center"/>
    </xf>
    <xf numFmtId="0" fontId="0" fillId="2" borderId="0" xfId="0" applyBorder="1">
      <alignment horizontal="center" vertical="center"/>
    </xf>
    <xf numFmtId="164" fontId="0" fillId="7" borderId="31" xfId="0" applyNumberFormat="1" applyFill="1" applyBorder="1">
      <alignment horizontal="center" vertical="center"/>
    </xf>
    <xf numFmtId="0" fontId="0" fillId="16" borderId="3" xfId="0" applyFill="1" applyBorder="1">
      <alignment horizontal="center" vertical="center"/>
    </xf>
    <xf numFmtId="0" fontId="0" fillId="15" borderId="4" xfId="0" applyFill="1" applyBorder="1">
      <alignment horizontal="center" vertical="center"/>
    </xf>
    <xf numFmtId="0" fontId="0" fillId="16" borderId="4" xfId="0" applyFill="1" applyBorder="1">
      <alignment horizontal="center" vertical="center"/>
    </xf>
    <xf numFmtId="0" fontId="0" fillId="15" borderId="5" xfId="0" applyFill="1" applyBorder="1">
      <alignment horizontal="center" vertical="center"/>
    </xf>
    <xf numFmtId="0" fontId="0" fillId="16" borderId="5" xfId="0" applyFill="1" applyBorder="1">
      <alignment horizontal="center" vertical="center"/>
    </xf>
    <xf numFmtId="0" fontId="0" fillId="15" borderId="10" xfId="0" applyFill="1" applyBorder="1">
      <alignment horizontal="center" vertical="center"/>
    </xf>
    <xf numFmtId="0" fontId="0" fillId="16" borderId="11" xfId="0" applyFill="1" applyBorder="1">
      <alignment horizontal="center" vertical="center"/>
    </xf>
    <xf numFmtId="0" fontId="0" fillId="16" borderId="12" xfId="0" applyFill="1" applyBorder="1">
      <alignment horizontal="center" vertical="center"/>
    </xf>
    <xf numFmtId="0" fontId="0" fillId="16" borderId="10" xfId="0" applyFill="1" applyBorder="1">
      <alignment horizontal="center" vertical="center"/>
    </xf>
    <xf numFmtId="0" fontId="0" fillId="17" borderId="11" xfId="0" applyFill="1" applyBorder="1">
      <alignment horizontal="center" vertical="center"/>
    </xf>
    <xf numFmtId="0" fontId="0" fillId="17" borderId="12" xfId="0" applyFill="1" applyBorder="1">
      <alignment horizontal="center" vertical="center"/>
    </xf>
    <xf numFmtId="0" fontId="0" fillId="17" borderId="10" xfId="0" applyFill="1" applyBorder="1">
      <alignment horizontal="center" vertical="center"/>
    </xf>
    <xf numFmtId="0" fontId="0" fillId="18" borderId="11" xfId="0" applyFill="1" applyBorder="1">
      <alignment horizontal="center" vertical="center"/>
    </xf>
    <xf numFmtId="0" fontId="0" fillId="18" borderId="12" xfId="0" applyFill="1" applyBorder="1">
      <alignment horizontal="center" vertical="center"/>
    </xf>
    <xf numFmtId="0" fontId="0" fillId="18" borderId="10" xfId="0" applyFill="1" applyBorder="1">
      <alignment horizontal="center" vertical="center"/>
    </xf>
    <xf numFmtId="164" fontId="0" fillId="5" borderId="8" xfId="0" applyNumberFormat="1" applyFill="1" applyBorder="1">
      <alignment horizontal="center" vertical="center"/>
    </xf>
    <xf numFmtId="164" fontId="0" fillId="6" borderId="9" xfId="0" quotePrefix="1" applyNumberFormat="1" applyFill="1" applyBorder="1">
      <alignment horizontal="center" vertical="center"/>
    </xf>
    <xf numFmtId="164" fontId="0" fillId="6" borderId="7" xfId="0" quotePrefix="1" applyNumberFormat="1" applyFill="1" applyBorder="1">
      <alignment horizontal="center" vertical="center"/>
    </xf>
    <xf numFmtId="164" fontId="0" fillId="6" borderId="8" xfId="0" quotePrefix="1" applyNumberFormat="1" applyFill="1" applyBorder="1">
      <alignment horizontal="center" vertical="center"/>
    </xf>
    <xf numFmtId="164" fontId="0" fillId="5" borderId="10" xfId="0" applyNumberFormat="1" applyFill="1" applyBorder="1">
      <alignment horizontal="center" vertical="center"/>
    </xf>
    <xf numFmtId="164" fontId="0" fillId="6" borderId="11" xfId="0" quotePrefix="1" applyNumberFormat="1" applyFill="1" applyBorder="1">
      <alignment horizontal="center" vertical="center"/>
    </xf>
    <xf numFmtId="164" fontId="0" fillId="6" borderId="12" xfId="0" quotePrefix="1" applyNumberFormat="1" applyFill="1" applyBorder="1">
      <alignment horizontal="center" vertical="center"/>
    </xf>
    <xf numFmtId="164" fontId="0" fillId="6" borderId="10" xfId="0" quotePrefix="1" applyNumberFormat="1" applyFill="1" applyBorder="1">
      <alignment horizontal="center" vertical="center"/>
    </xf>
    <xf numFmtId="0" fontId="8" fillId="5" borderId="7" xfId="0" applyFont="1" applyFill="1" applyBorder="1" applyAlignment="1">
      <alignment horizontal="left" vertical="center"/>
    </xf>
    <xf numFmtId="0" fontId="8" fillId="5" borderId="8" xfId="0" applyFont="1" applyFill="1" applyBorder="1" applyAlignment="1">
      <alignment horizontal="left" vertical="center"/>
    </xf>
    <xf numFmtId="0" fontId="2" fillId="3" borderId="29" xfId="0" applyFont="1" applyFill="1" applyBorder="1" applyAlignment="1">
      <alignment horizontal="centerContinuous" vertical="center"/>
    </xf>
    <xf numFmtId="0" fontId="2" fillId="3" borderId="26" xfId="0" applyFont="1" applyFill="1" applyBorder="1" applyAlignment="1">
      <alignment horizontal="centerContinuous" vertical="center"/>
    </xf>
    <xf numFmtId="0" fontId="2" fillId="3" borderId="27" xfId="0" applyFont="1" applyFill="1" applyBorder="1" applyAlignment="1">
      <alignment horizontal="centerContinuous" vertical="center"/>
    </xf>
    <xf numFmtId="0" fontId="2" fillId="4" borderId="28" xfId="0" applyFont="1" applyFill="1" applyBorder="1" applyAlignment="1">
      <alignment horizontal="centerContinuous" vertical="center"/>
    </xf>
    <xf numFmtId="0" fontId="2" fillId="4" borderId="27" xfId="0" applyFont="1" applyFill="1" applyBorder="1" applyAlignment="1">
      <alignment horizontal="centerContinuous" vertical="center"/>
    </xf>
    <xf numFmtId="0" fontId="2" fillId="11" borderId="28" xfId="0" applyFont="1" applyFill="1" applyBorder="1" applyAlignment="1">
      <alignment horizontal="centerContinuous" vertical="center"/>
    </xf>
    <xf numFmtId="0" fontId="2" fillId="11" borderId="26" xfId="0" applyFont="1" applyFill="1" applyBorder="1" applyAlignment="1">
      <alignment horizontal="centerContinuous" vertical="center"/>
    </xf>
    <xf numFmtId="0" fontId="2" fillId="12" borderId="28" xfId="0" applyFont="1" applyFill="1" applyBorder="1" applyAlignment="1">
      <alignment horizontal="centerContinuous" vertical="center"/>
    </xf>
    <xf numFmtId="0" fontId="2" fillId="12" borderId="26" xfId="0" applyFont="1" applyFill="1" applyBorder="1" applyAlignment="1">
      <alignment horizontal="centerContinuous" vertical="center"/>
    </xf>
    <xf numFmtId="0" fontId="2" fillId="12" borderId="27" xfId="0" applyFont="1" applyFill="1" applyBorder="1" applyAlignment="1">
      <alignment horizontal="centerContinuous" vertical="center"/>
    </xf>
    <xf numFmtId="0" fontId="2" fillId="13" borderId="28" xfId="0" applyFont="1" applyFill="1" applyBorder="1" applyAlignment="1">
      <alignment horizontal="centerContinuous" vertical="center"/>
    </xf>
    <xf numFmtId="0" fontId="2" fillId="13" borderId="26" xfId="0" applyFont="1" applyFill="1" applyBorder="1" applyAlignment="1">
      <alignment horizontal="centerContinuous" vertical="center"/>
    </xf>
    <xf numFmtId="0" fontId="2" fillId="13" borderId="27" xfId="0" applyFont="1" applyFill="1" applyBorder="1" applyAlignment="1">
      <alignment horizontal="centerContinuous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3" fillId="11" borderId="3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3" fillId="12" borderId="4" xfId="0" applyFont="1" applyFill="1" applyBorder="1" applyAlignment="1">
      <alignment horizontal="center" vertical="center" wrapText="1"/>
    </xf>
    <xf numFmtId="0" fontId="3" fillId="13" borderId="5" xfId="0" applyFon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 wrapText="1"/>
    </xf>
    <xf numFmtId="0" fontId="3" fillId="13" borderId="4" xfId="0" applyFont="1" applyFill="1" applyBorder="1" applyAlignment="1">
      <alignment horizontal="center" vertical="center" wrapText="1"/>
    </xf>
    <xf numFmtId="0" fontId="3" fillId="3" borderId="2" xfId="0" applyFont="1" applyFill="1" applyBorder="1">
      <alignment horizontal="center" vertical="center"/>
    </xf>
    <xf numFmtId="0" fontId="3" fillId="3" borderId="3" xfId="0" applyFont="1" applyFill="1" applyBorder="1">
      <alignment horizontal="center" vertical="center"/>
    </xf>
    <xf numFmtId="0" fontId="3" fillId="3" borderId="4" xfId="0" applyFont="1" applyFill="1" applyBorder="1">
      <alignment horizontal="center" vertical="center"/>
    </xf>
    <xf numFmtId="0" fontId="3" fillId="4" borderId="5" xfId="0" applyFont="1" applyFill="1" applyBorder="1">
      <alignment horizontal="center" vertical="center"/>
    </xf>
    <xf numFmtId="0" fontId="3" fillId="4" borderId="4" xfId="0" applyFont="1" applyFill="1" applyBorder="1">
      <alignment horizontal="center" vertical="center"/>
    </xf>
    <xf numFmtId="0" fontId="3" fillId="11" borderId="5" xfId="0" applyFont="1" applyFill="1" applyBorder="1">
      <alignment horizontal="center" vertical="center"/>
    </xf>
    <xf numFmtId="0" fontId="3" fillId="11" borderId="3" xfId="0" applyFont="1" applyFill="1" applyBorder="1">
      <alignment horizontal="center" vertical="center"/>
    </xf>
    <xf numFmtId="0" fontId="3" fillId="12" borderId="5" xfId="0" applyFont="1" applyFill="1" applyBorder="1">
      <alignment horizontal="center" vertical="center"/>
    </xf>
    <xf numFmtId="0" fontId="3" fillId="12" borderId="3" xfId="0" applyFont="1" applyFill="1" applyBorder="1">
      <alignment horizontal="center" vertical="center"/>
    </xf>
    <xf numFmtId="0" fontId="3" fillId="12" borderId="4" xfId="0" applyFont="1" applyFill="1" applyBorder="1">
      <alignment horizontal="center" vertical="center"/>
    </xf>
    <xf numFmtId="0" fontId="3" fillId="13" borderId="5" xfId="0" applyFont="1" applyFill="1" applyBorder="1">
      <alignment horizontal="center" vertical="center"/>
    </xf>
    <xf numFmtId="0" fontId="3" fillId="13" borderId="3" xfId="0" applyFont="1" applyFill="1" applyBorder="1">
      <alignment horizontal="center" vertical="center"/>
    </xf>
    <xf numFmtId="0" fontId="3" fillId="13" borderId="4" xfId="0" applyFont="1" applyFill="1" applyBorder="1">
      <alignment horizontal="center" vertical="center"/>
    </xf>
    <xf numFmtId="10" fontId="3" fillId="3" borderId="30" xfId="0" applyNumberFormat="1" applyFont="1" applyFill="1" applyBorder="1">
      <alignment horizontal="center" vertical="center"/>
    </xf>
    <xf numFmtId="10" fontId="3" fillId="3" borderId="12" xfId="0" applyNumberFormat="1" applyFont="1" applyFill="1" applyBorder="1">
      <alignment horizontal="center" vertical="center"/>
    </xf>
    <xf numFmtId="10" fontId="3" fillId="3" borderId="10" xfId="0" applyNumberFormat="1" applyFont="1" applyFill="1" applyBorder="1">
      <alignment horizontal="center" vertical="center"/>
    </xf>
    <xf numFmtId="10" fontId="3" fillId="4" borderId="11" xfId="0" applyNumberFormat="1" applyFont="1" applyFill="1" applyBorder="1">
      <alignment horizontal="center" vertical="center"/>
    </xf>
    <xf numFmtId="10" fontId="3" fillId="4" borderId="10" xfId="0" applyNumberFormat="1" applyFont="1" applyFill="1" applyBorder="1">
      <alignment horizontal="center" vertical="center"/>
    </xf>
    <xf numFmtId="10" fontId="3" fillId="11" borderId="11" xfId="0" applyNumberFormat="1" applyFont="1" applyFill="1" applyBorder="1">
      <alignment horizontal="center" vertical="center"/>
    </xf>
    <xf numFmtId="10" fontId="3" fillId="11" borderId="12" xfId="0" applyNumberFormat="1" applyFont="1" applyFill="1" applyBorder="1">
      <alignment horizontal="center" vertical="center"/>
    </xf>
    <xf numFmtId="10" fontId="3" fillId="12" borderId="11" xfId="0" applyNumberFormat="1" applyFont="1" applyFill="1" applyBorder="1">
      <alignment horizontal="center" vertical="center"/>
    </xf>
    <xf numFmtId="10" fontId="3" fillId="12" borderId="12" xfId="0" applyNumberFormat="1" applyFont="1" applyFill="1" applyBorder="1">
      <alignment horizontal="center" vertical="center"/>
    </xf>
    <xf numFmtId="10" fontId="3" fillId="12" borderId="10" xfId="0" applyNumberFormat="1" applyFont="1" applyFill="1" applyBorder="1">
      <alignment horizontal="center" vertical="center"/>
    </xf>
    <xf numFmtId="10" fontId="3" fillId="13" borderId="11" xfId="0" applyNumberFormat="1" applyFont="1" applyFill="1" applyBorder="1">
      <alignment horizontal="center" vertical="center"/>
    </xf>
    <xf numFmtId="10" fontId="3" fillId="13" borderId="12" xfId="0" applyNumberFormat="1" applyFont="1" applyFill="1" applyBorder="1">
      <alignment horizontal="center" vertical="center"/>
    </xf>
    <xf numFmtId="10" fontId="3" fillId="13" borderId="10" xfId="0" applyNumberFormat="1" applyFont="1" applyFill="1" applyBorder="1">
      <alignment horizontal="center" vertical="center"/>
    </xf>
    <xf numFmtId="0" fontId="0" fillId="15" borderId="11" xfId="0" applyFill="1" applyBorder="1">
      <alignment horizontal="center" vertical="center"/>
    </xf>
    <xf numFmtId="0" fontId="0" fillId="5" borderId="6" xfId="0" applyFill="1" applyBorder="1">
      <alignment horizontal="center" vertical="center"/>
    </xf>
    <xf numFmtId="0" fontId="0" fillId="6" borderId="8" xfId="0" applyFill="1" applyBorder="1" applyAlignment="1">
      <alignment vertical="center"/>
    </xf>
    <xf numFmtId="0" fontId="0" fillId="9" borderId="7" xfId="0" applyFill="1" applyBorder="1" applyAlignment="1">
      <alignment horizontal="left" vertical="center"/>
    </xf>
    <xf numFmtId="167" fontId="0" fillId="6" borderId="9" xfId="0" applyNumberFormat="1" applyFill="1" applyBorder="1">
      <alignment horizontal="center" vertical="center"/>
    </xf>
    <xf numFmtId="167" fontId="0" fillId="6" borderId="11" xfId="0" applyNumberFormat="1" applyFill="1" applyBorder="1">
      <alignment horizontal="center" vertical="center"/>
    </xf>
    <xf numFmtId="0" fontId="7" fillId="10" borderId="7" xfId="0" applyFont="1" applyFill="1" applyBorder="1" applyAlignment="1">
      <alignment horizontal="left" vertical="center"/>
    </xf>
    <xf numFmtId="0" fontId="0" fillId="15" borderId="17" xfId="0" applyFill="1" applyBorder="1">
      <alignment horizontal="center" vertical="center"/>
    </xf>
    <xf numFmtId="0" fontId="0" fillId="16" borderId="18" xfId="0" applyFill="1" applyBorder="1">
      <alignment horizontal="center" vertical="center"/>
    </xf>
    <xf numFmtId="0" fontId="0" fillId="16" borderId="19" xfId="0" applyFill="1" applyBorder="1">
      <alignment horizontal="center" vertical="center"/>
    </xf>
    <xf numFmtId="0" fontId="0" fillId="16" borderId="17" xfId="0" applyFill="1" applyBorder="1">
      <alignment horizontal="center" vertical="center"/>
    </xf>
    <xf numFmtId="0" fontId="0" fillId="17" borderId="18" xfId="0" applyFill="1" applyBorder="1">
      <alignment horizontal="center" vertical="center"/>
    </xf>
    <xf numFmtId="0" fontId="0" fillId="17" borderId="19" xfId="0" applyFill="1" applyBorder="1">
      <alignment horizontal="center" vertical="center"/>
    </xf>
    <xf numFmtId="0" fontId="0" fillId="17" borderId="17" xfId="0" applyFill="1" applyBorder="1">
      <alignment horizontal="center" vertical="center"/>
    </xf>
    <xf numFmtId="0" fontId="0" fillId="18" borderId="18" xfId="0" applyFill="1" applyBorder="1">
      <alignment horizontal="center" vertical="center"/>
    </xf>
    <xf numFmtId="0" fontId="0" fillId="18" borderId="19" xfId="0" applyFill="1" applyBorder="1">
      <alignment horizontal="center" vertical="center"/>
    </xf>
    <xf numFmtId="0" fontId="0" fillId="18" borderId="17" xfId="0" applyFill="1" applyBorder="1">
      <alignment horizontal="center" vertical="center"/>
    </xf>
    <xf numFmtId="166" fontId="0" fillId="5" borderId="9" xfId="0" applyNumberFormat="1" applyFill="1" applyBorder="1">
      <alignment horizontal="center" vertical="center"/>
    </xf>
    <xf numFmtId="166" fontId="0" fillId="5" borderId="11" xfId="0" applyNumberFormat="1" applyFill="1" applyBorder="1">
      <alignment horizontal="center" vertical="center"/>
    </xf>
    <xf numFmtId="0" fontId="0" fillId="15" borderId="18" xfId="0" applyFill="1" applyBorder="1">
      <alignment horizontal="center" vertical="center"/>
    </xf>
    <xf numFmtId="0" fontId="0" fillId="16" borderId="18" xfId="0" quotePrefix="1" applyFill="1" applyBorder="1">
      <alignment horizontal="center" vertical="center"/>
    </xf>
    <xf numFmtId="0" fontId="0" fillId="2" borderId="32" xfId="0" applyBorder="1">
      <alignment horizontal="center" vertical="center"/>
    </xf>
    <xf numFmtId="168" fontId="0" fillId="5" borderId="9" xfId="0" quotePrefix="1" applyNumberFormat="1" applyFill="1" applyBorder="1">
      <alignment horizontal="center" vertical="center"/>
    </xf>
    <xf numFmtId="0" fontId="4" fillId="2" borderId="0" xfId="0" applyFont="1" applyAlignment="1">
      <alignment horizontal="left" vertical="center"/>
    </xf>
    <xf numFmtId="0" fontId="5" fillId="2" borderId="0" xfId="0" applyFont="1" applyAlignment="1">
      <alignment horizontal="left" vertical="center"/>
    </xf>
    <xf numFmtId="0" fontId="0" fillId="7" borderId="12" xfId="0" applyFill="1" applyBorder="1">
      <alignment horizontal="center" vertical="center"/>
    </xf>
    <xf numFmtId="0" fontId="0" fillId="8" borderId="11" xfId="0" applyFill="1" applyBorder="1">
      <alignment horizontal="center" vertical="center"/>
    </xf>
    <xf numFmtId="0" fontId="0" fillId="8" borderId="12" xfId="0" applyFill="1" applyBorder="1">
      <alignment horizontal="center" vertical="center"/>
    </xf>
    <xf numFmtId="0" fontId="0" fillId="9" borderId="11" xfId="0" applyFill="1" applyBorder="1">
      <alignment horizontal="center" vertical="center"/>
    </xf>
    <xf numFmtId="0" fontId="0" fillId="9" borderId="12" xfId="0" applyFill="1" applyBorder="1">
      <alignment horizontal="center" vertical="center"/>
    </xf>
    <xf numFmtId="0" fontId="0" fillId="9" borderId="10" xfId="0" applyFill="1" applyBorder="1">
      <alignment horizontal="center" vertical="center"/>
    </xf>
    <xf numFmtId="0" fontId="0" fillId="7" borderId="5" xfId="0" applyFill="1" applyBorder="1">
      <alignment horizontal="center" vertical="center"/>
    </xf>
    <xf numFmtId="0" fontId="0" fillId="7" borderId="3" xfId="0" applyFill="1" applyBorder="1">
      <alignment horizontal="center" vertical="center"/>
    </xf>
    <xf numFmtId="0" fontId="0" fillId="8" borderId="5" xfId="0" applyFill="1" applyBorder="1">
      <alignment horizontal="center" vertical="center"/>
    </xf>
    <xf numFmtId="0" fontId="0" fillId="8" borderId="3" xfId="0" applyFill="1" applyBorder="1">
      <alignment horizontal="center" vertical="center"/>
    </xf>
    <xf numFmtId="0" fontId="0" fillId="8" borderId="3" xfId="0" applyFill="1" applyBorder="1" applyAlignment="1">
      <alignment horizontal="left" vertical="center"/>
    </xf>
    <xf numFmtId="0" fontId="0" fillId="9" borderId="5" xfId="0" applyFill="1" applyBorder="1">
      <alignment horizontal="center" vertical="center"/>
    </xf>
    <xf numFmtId="0" fontId="0" fillId="9" borderId="3" xfId="0" applyFill="1" applyBorder="1" applyAlignment="1">
      <alignment horizontal="left" vertical="center"/>
    </xf>
    <xf numFmtId="0" fontId="0" fillId="9" borderId="3" xfId="0" applyFill="1" applyBorder="1">
      <alignment horizontal="center" vertical="center"/>
    </xf>
    <xf numFmtId="0" fontId="0" fillId="9" borderId="4" xfId="0" applyFill="1" applyBorder="1">
      <alignment horizontal="center" vertical="center"/>
    </xf>
    <xf numFmtId="0" fontId="0" fillId="7" borderId="15" xfId="0" applyFill="1" applyBorder="1">
      <alignment horizontal="center" vertical="center"/>
    </xf>
    <xf numFmtId="0" fontId="0" fillId="7" borderId="13" xfId="0" applyFill="1" applyBorder="1">
      <alignment horizontal="center" vertical="center"/>
    </xf>
    <xf numFmtId="0" fontId="0" fillId="8" borderId="15" xfId="0" applyFill="1" applyBorder="1">
      <alignment horizontal="center" vertical="center"/>
    </xf>
    <xf numFmtId="0" fontId="0" fillId="8" borderId="13" xfId="0" applyFill="1" applyBorder="1">
      <alignment horizontal="center" vertical="center"/>
    </xf>
    <xf numFmtId="0" fontId="0" fillId="9" borderId="15" xfId="0" applyFill="1" applyBorder="1">
      <alignment horizontal="center" vertical="center"/>
    </xf>
    <xf numFmtId="0" fontId="0" fillId="9" borderId="13" xfId="0" applyFill="1" applyBorder="1">
      <alignment horizontal="center" vertical="center"/>
    </xf>
    <xf numFmtId="0" fontId="0" fillId="9" borderId="14" xfId="0" applyFill="1" applyBorder="1">
      <alignment horizontal="center" vertical="center"/>
    </xf>
    <xf numFmtId="0" fontId="0" fillId="2" borderId="0" xfId="0">
      <alignment horizontal="center" vertical="center"/>
    </xf>
    <xf numFmtId="0" fontId="0" fillId="5" borderId="30" xfId="0" applyFill="1" applyBorder="1">
      <alignment horizontal="center" vertical="center"/>
    </xf>
    <xf numFmtId="0" fontId="0" fillId="5" borderId="12" xfId="0" applyFill="1" applyBorder="1">
      <alignment horizontal="center" vertical="center"/>
    </xf>
    <xf numFmtId="0" fontId="0" fillId="5" borderId="10" xfId="0" applyFill="1" applyBorder="1" applyAlignment="1">
      <alignment horizontal="left" vertical="center"/>
    </xf>
    <xf numFmtId="0" fontId="0" fillId="8" borderId="12" xfId="0" applyFill="1" applyBorder="1" applyAlignment="1">
      <alignment horizontal="left" vertical="center"/>
    </xf>
    <xf numFmtId="0" fontId="0" fillId="9" borderId="12" xfId="0" applyFill="1" applyBorder="1" applyAlignment="1">
      <alignment horizontal="left" vertical="center"/>
    </xf>
    <xf numFmtId="0" fontId="0" fillId="6" borderId="10" xfId="0" applyFill="1" applyBorder="1" applyAlignment="1">
      <alignment vertical="center"/>
    </xf>
    <xf numFmtId="0" fontId="0" fillId="10" borderId="11" xfId="0" applyFill="1" applyBorder="1" applyAlignment="1">
      <alignment horizontal="left" vertical="center"/>
    </xf>
    <xf numFmtId="0" fontId="0" fillId="10" borderId="12" xfId="0" applyFill="1" applyBorder="1" applyAlignment="1">
      <alignment horizontal="left" vertical="center"/>
    </xf>
    <xf numFmtId="0" fontId="0" fillId="5" borderId="2" xfId="0" applyFill="1" applyBorder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3" xfId="0" applyFill="1" applyBorder="1">
      <alignment horizontal="center" vertical="center"/>
    </xf>
    <xf numFmtId="0" fontId="0" fillId="5" borderId="4" xfId="0" applyFill="1" applyBorder="1" applyAlignment="1">
      <alignment horizontal="left" vertical="center"/>
    </xf>
    <xf numFmtId="167" fontId="0" fillId="6" borderId="5" xfId="0" applyNumberFormat="1" applyFill="1" applyBorder="1">
      <alignment horizontal="center" vertical="center"/>
    </xf>
    <xf numFmtId="165" fontId="0" fillId="7" borderId="3" xfId="0" applyNumberFormat="1" applyFill="1" applyBorder="1">
      <alignment horizontal="center" vertical="center"/>
    </xf>
    <xf numFmtId="165" fontId="0" fillId="8" borderId="3" xfId="0" applyNumberFormat="1" applyFill="1" applyBorder="1">
      <alignment horizontal="center" vertical="center"/>
    </xf>
    <xf numFmtId="0" fontId="0" fillId="6" borderId="4" xfId="0" applyFill="1" applyBorder="1" applyAlignment="1">
      <alignment vertical="center"/>
    </xf>
    <xf numFmtId="0" fontId="0" fillId="10" borderId="5" xfId="0" applyFill="1" applyBorder="1" applyAlignment="1">
      <alignment horizontal="left" vertical="center"/>
    </xf>
    <xf numFmtId="0" fontId="0" fillId="10" borderId="3" xfId="0" applyFill="1" applyBorder="1" applyAlignment="1">
      <alignment horizontal="left" vertical="center"/>
    </xf>
    <xf numFmtId="0" fontId="7" fillId="10" borderId="12" xfId="0" applyFont="1" applyFill="1" applyBorder="1" applyAlignment="1">
      <alignment horizontal="left" vertical="center"/>
    </xf>
    <xf numFmtId="0" fontId="0" fillId="5" borderId="33" xfId="0" applyFill="1" applyBorder="1">
      <alignment horizontal="center" vertical="center"/>
    </xf>
    <xf numFmtId="0" fontId="0" fillId="5" borderId="13" xfId="0" applyFill="1" applyBorder="1" applyAlignment="1">
      <alignment horizontal="left" vertical="center"/>
    </xf>
    <xf numFmtId="0" fontId="0" fillId="5" borderId="13" xfId="0" applyFill="1" applyBorder="1">
      <alignment horizontal="center" vertical="center"/>
    </xf>
    <xf numFmtId="0" fontId="0" fillId="5" borderId="14" xfId="0" applyFill="1" applyBorder="1" applyAlignment="1">
      <alignment horizontal="left" vertical="center"/>
    </xf>
    <xf numFmtId="167" fontId="0" fillId="6" borderId="15" xfId="0" applyNumberFormat="1" applyFill="1" applyBorder="1">
      <alignment horizontal="center" vertical="center"/>
    </xf>
    <xf numFmtId="165" fontId="0" fillId="7" borderId="13" xfId="0" applyNumberFormat="1" applyFill="1" applyBorder="1">
      <alignment horizontal="center" vertical="center"/>
    </xf>
    <xf numFmtId="165" fontId="0" fillId="8" borderId="13" xfId="0" applyNumberFormat="1" applyFill="1" applyBorder="1">
      <alignment horizontal="center" vertical="center"/>
    </xf>
    <xf numFmtId="0" fontId="0" fillId="8" borderId="13" xfId="0" applyFill="1" applyBorder="1" applyAlignment="1">
      <alignment horizontal="left" vertical="center"/>
    </xf>
    <xf numFmtId="0" fontId="0" fillId="9" borderId="13" xfId="0" applyFill="1" applyBorder="1" applyAlignment="1">
      <alignment horizontal="left" vertical="center"/>
    </xf>
    <xf numFmtId="0" fontId="0" fillId="6" borderId="14" xfId="0" applyFill="1" applyBorder="1" applyAlignment="1">
      <alignment vertical="center"/>
    </xf>
    <xf numFmtId="0" fontId="0" fillId="10" borderId="15" xfId="0" applyFill="1" applyBorder="1" applyAlignment="1">
      <alignment horizontal="left" vertical="center"/>
    </xf>
    <xf numFmtId="0" fontId="0" fillId="10" borderId="13" xfId="0" applyFill="1" applyBorder="1" applyAlignment="1">
      <alignment horizontal="left" vertical="center"/>
    </xf>
    <xf numFmtId="0" fontId="4" fillId="15" borderId="42" xfId="0" applyFont="1" applyFill="1" applyBorder="1" applyAlignment="1">
      <alignment horizontal="left" vertical="center"/>
    </xf>
    <xf numFmtId="0" fontId="0" fillId="15" borderId="43" xfId="0" applyFill="1" applyBorder="1" applyAlignment="1">
      <alignment horizontal="left" vertical="center"/>
    </xf>
    <xf numFmtId="0" fontId="0" fillId="15" borderId="43" xfId="0" applyFill="1" applyBorder="1">
      <alignment horizontal="center" vertical="center"/>
    </xf>
    <xf numFmtId="0" fontId="0" fillId="15" borderId="44" xfId="0" applyFill="1" applyBorder="1" applyAlignment="1">
      <alignment horizontal="left" vertical="center"/>
    </xf>
    <xf numFmtId="167" fontId="0" fillId="16" borderId="45" xfId="0" applyNumberFormat="1" applyFill="1" applyBorder="1">
      <alignment horizontal="center" vertical="center"/>
    </xf>
    <xf numFmtId="0" fontId="0" fillId="17" borderId="45" xfId="0" applyFill="1" applyBorder="1">
      <alignment horizontal="center" vertical="center"/>
    </xf>
    <xf numFmtId="0" fontId="0" fillId="17" borderId="43" xfId="0" applyFill="1" applyBorder="1">
      <alignment horizontal="center" vertical="center"/>
    </xf>
    <xf numFmtId="165" fontId="0" fillId="17" borderId="43" xfId="0" applyNumberFormat="1" applyFill="1" applyBorder="1">
      <alignment horizontal="center" vertical="center"/>
    </xf>
    <xf numFmtId="0" fontId="0" fillId="18" borderId="45" xfId="0" applyFill="1" applyBorder="1">
      <alignment horizontal="center" vertical="center"/>
    </xf>
    <xf numFmtId="165" fontId="0" fillId="18" borderId="43" xfId="0" applyNumberFormat="1" applyFill="1" applyBorder="1">
      <alignment horizontal="center" vertical="center"/>
    </xf>
    <xf numFmtId="0" fontId="0" fillId="18" borderId="43" xfId="0" applyFill="1" applyBorder="1">
      <alignment horizontal="center" vertical="center"/>
    </xf>
    <xf numFmtId="0" fontId="0" fillId="18" borderId="43" xfId="0" applyFill="1" applyBorder="1" applyAlignment="1">
      <alignment horizontal="left" vertical="center"/>
    </xf>
    <xf numFmtId="0" fontId="0" fillId="18" borderId="44" xfId="0" applyFill="1" applyBorder="1" applyAlignment="1">
      <alignment horizontal="left" vertical="center"/>
    </xf>
    <xf numFmtId="0" fontId="0" fillId="19" borderId="45" xfId="0" applyFill="1" applyBorder="1">
      <alignment horizontal="center" vertical="center"/>
    </xf>
    <xf numFmtId="0" fontId="0" fillId="19" borderId="43" xfId="0" applyFill="1" applyBorder="1" applyAlignment="1">
      <alignment horizontal="left" vertical="center"/>
    </xf>
    <xf numFmtId="0" fontId="0" fillId="19" borderId="43" xfId="0" applyFill="1" applyBorder="1">
      <alignment horizontal="center" vertical="center"/>
    </xf>
    <xf numFmtId="0" fontId="0" fillId="19" borderId="44" xfId="0" applyFill="1" applyBorder="1">
      <alignment horizontal="center" vertical="center"/>
    </xf>
    <xf numFmtId="0" fontId="0" fillId="16" borderId="44" xfId="0" applyFill="1" applyBorder="1" applyAlignment="1">
      <alignment vertical="center"/>
    </xf>
    <xf numFmtId="0" fontId="0" fillId="20" borderId="45" xfId="0" applyFill="1" applyBorder="1" applyAlignment="1">
      <alignment horizontal="left" vertical="center"/>
    </xf>
    <xf numFmtId="0" fontId="0" fillId="20" borderId="43" xfId="0" applyFill="1" applyBorder="1" applyAlignment="1">
      <alignment horizontal="left" vertical="center"/>
    </xf>
    <xf numFmtId="0" fontId="0" fillId="20" borderId="46" xfId="0" applyFill="1" applyBorder="1" applyAlignment="1">
      <alignment horizontal="left" vertical="center"/>
    </xf>
    <xf numFmtId="0" fontId="0" fillId="16" borderId="17" xfId="0" applyFill="1" applyBorder="1" applyAlignment="1">
      <alignment horizontal="center" vertical="center" wrapText="1"/>
    </xf>
    <xf numFmtId="0" fontId="0" fillId="16" borderId="23" xfId="0" applyFill="1" applyBorder="1" applyAlignment="1">
      <alignment horizontal="center" vertical="center" wrapText="1"/>
    </xf>
    <xf numFmtId="0" fontId="0" fillId="15" borderId="18" xfId="0" applyFill="1" applyBorder="1" applyAlignment="1">
      <alignment horizontal="center" vertical="center" wrapText="1"/>
    </xf>
    <xf numFmtId="0" fontId="0" fillId="15" borderId="5" xfId="0" applyFill="1" applyBorder="1" applyAlignment="1">
      <alignment horizontal="center" vertical="center" wrapText="1"/>
    </xf>
    <xf numFmtId="0" fontId="0" fillId="15" borderId="19" xfId="0" applyFill="1" applyBorder="1" applyAlignment="1">
      <alignment horizontal="center" vertical="center" wrapText="1"/>
    </xf>
    <xf numFmtId="0" fontId="0" fillId="15" borderId="3" xfId="0" applyFill="1" applyBorder="1" applyAlignment="1">
      <alignment horizontal="center" vertical="center" wrapText="1"/>
    </xf>
    <xf numFmtId="0" fontId="0" fillId="15" borderId="17" xfId="0" applyFill="1" applyBorder="1" applyAlignment="1">
      <alignment horizontal="center" vertical="center" wrapText="1"/>
    </xf>
    <xf numFmtId="0" fontId="0" fillId="15" borderId="4" xfId="0" applyFill="1" applyBorder="1" applyAlignment="1">
      <alignment horizontal="center" vertical="center" wrapText="1"/>
    </xf>
    <xf numFmtId="0" fontId="0" fillId="16" borderId="18" xfId="0" applyFill="1" applyBorder="1" applyAlignment="1">
      <alignment horizontal="center" vertical="center" wrapText="1"/>
    </xf>
    <xf numFmtId="0" fontId="0" fillId="16" borderId="5" xfId="0" applyFill="1" applyBorder="1" applyAlignment="1">
      <alignment horizontal="center" vertical="center" wrapText="1"/>
    </xf>
    <xf numFmtId="0" fontId="0" fillId="16" borderId="19" xfId="0" applyFill="1" applyBorder="1" applyAlignment="1">
      <alignment horizontal="center" vertical="center" wrapText="1"/>
    </xf>
    <xf numFmtId="0" fontId="0" fillId="16" borderId="3" xfId="0" applyFill="1" applyBorder="1" applyAlignment="1">
      <alignment horizontal="center" vertical="center" wrapText="1"/>
    </xf>
    <xf numFmtId="0" fontId="0" fillId="16" borderId="4" xfId="0" applyFill="1" applyBorder="1" applyAlignment="1">
      <alignment horizontal="center" vertical="center" wrapText="1"/>
    </xf>
    <xf numFmtId="0" fontId="0" fillId="15" borderId="22" xfId="0" applyFill="1" applyBorder="1" applyAlignment="1">
      <alignment horizontal="center" vertical="center" wrapText="1"/>
    </xf>
    <xf numFmtId="0" fontId="0" fillId="15" borderId="24" xfId="0" applyFill="1" applyBorder="1" applyAlignment="1">
      <alignment horizontal="center" vertical="center" wrapText="1"/>
    </xf>
    <xf numFmtId="0" fontId="0" fillId="15" borderId="23" xfId="0" applyFill="1" applyBorder="1" applyAlignment="1">
      <alignment horizontal="center" vertical="center" wrapText="1"/>
    </xf>
    <xf numFmtId="0" fontId="0" fillId="16" borderId="22" xfId="0" applyFill="1" applyBorder="1" applyAlignment="1">
      <alignment horizontal="center" vertical="center" wrapText="1"/>
    </xf>
    <xf numFmtId="0" fontId="0" fillId="16" borderId="24" xfId="0" applyFill="1" applyBorder="1" applyAlignment="1">
      <alignment horizontal="center" vertical="center" wrapText="1"/>
    </xf>
  </cellXfs>
  <cellStyles count="41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FF80FF"/>
      <color rgb="FF8080FF"/>
      <color rgb="FF80FFFF"/>
      <color rgb="FF80FF80"/>
      <color rgb="FFFFFF80"/>
      <color rgb="FFFF8080"/>
      <color rgb="FFC0C0FF"/>
      <color rgb="FFFFC0FF"/>
      <color rgb="FF008080"/>
      <color rgb="FFC0FFC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400" b="1" i="0" baseline="0"/>
              <a:t>Number of model years and trims included in database, by make</a:t>
            </a:r>
            <a:endParaRPr lang="en-US" sz="1400"/>
          </a:p>
        </c:rich>
      </c:tx>
    </c:title>
    <c:plotArea>
      <c:layout/>
      <c:barChart>
        <c:barDir val="col"/>
        <c:grouping val="clustered"/>
        <c:ser>
          <c:idx val="1"/>
          <c:order val="1"/>
          <c:tx>
            <c:strRef>
              <c:f>'Statistics makes'!$G$79</c:f>
              <c:strCache>
                <c:ptCount val="1"/>
                <c:pt idx="0">
                  <c:v>Model trims</c:v>
                </c:pt>
              </c:strCache>
            </c:strRef>
          </c:tx>
          <c:spPr>
            <a:solidFill>
              <a:srgbClr val="80FF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outEnd"/>
            <c:showVal val="1"/>
          </c:dLbls>
          <c:cat>
            <c:strRef>
              <c:f>'Statistics makes'!$B$81:$B$99</c:f>
              <c:strCache>
                <c:ptCount val="19"/>
                <c:pt idx="0">
                  <c:v>Audi</c:v>
                </c:pt>
                <c:pt idx="1">
                  <c:v>BMW</c:v>
                </c:pt>
                <c:pt idx="2">
                  <c:v>Cadillac</c:v>
                </c:pt>
                <c:pt idx="3">
                  <c:v>Chevrolet</c:v>
                </c:pt>
                <c:pt idx="4">
                  <c:v>Dodge</c:v>
                </c:pt>
                <c:pt idx="5">
                  <c:v>Ford</c:v>
                </c:pt>
                <c:pt idx="6">
                  <c:v>GMC</c:v>
                </c:pt>
                <c:pt idx="7">
                  <c:v>Honda</c:v>
                </c:pt>
                <c:pt idx="8">
                  <c:v>Hyundai</c:v>
                </c:pt>
                <c:pt idx="9">
                  <c:v>Jeep</c:v>
                </c:pt>
                <c:pt idx="10">
                  <c:v>Kia</c:v>
                </c:pt>
                <c:pt idx="11">
                  <c:v>Mazda</c:v>
                </c:pt>
                <c:pt idx="12">
                  <c:v>Mercedes-Benz</c:v>
                </c:pt>
                <c:pt idx="13">
                  <c:v>Mitsubishi</c:v>
                </c:pt>
                <c:pt idx="14">
                  <c:v>Nissan</c:v>
                </c:pt>
                <c:pt idx="15">
                  <c:v>Ram</c:v>
                </c:pt>
                <c:pt idx="16">
                  <c:v>Subaru</c:v>
                </c:pt>
                <c:pt idx="17">
                  <c:v>Toyota</c:v>
                </c:pt>
                <c:pt idx="18">
                  <c:v>Volkswagen</c:v>
                </c:pt>
              </c:strCache>
            </c:strRef>
          </c:cat>
          <c:val>
            <c:numRef>
              <c:f>'Statistics makes'!$G$81:$G$99</c:f>
              <c:numCache>
                <c:formatCode>#</c:formatCode>
                <c:ptCount val="19"/>
                <c:pt idx="0">
                  <c:v>1847</c:v>
                </c:pt>
                <c:pt idx="1">
                  <c:v>1777</c:v>
                </c:pt>
                <c:pt idx="2">
                  <c:v>1221</c:v>
                </c:pt>
                <c:pt idx="3">
                  <c:v>7548</c:v>
                </c:pt>
                <c:pt idx="4">
                  <c:v>3010</c:v>
                </c:pt>
                <c:pt idx="5">
                  <c:v>9000</c:v>
                </c:pt>
                <c:pt idx="6">
                  <c:v>5537</c:v>
                </c:pt>
                <c:pt idx="7">
                  <c:v>2751</c:v>
                </c:pt>
                <c:pt idx="8">
                  <c:v>1750</c:v>
                </c:pt>
                <c:pt idx="9">
                  <c:v>1551</c:v>
                </c:pt>
                <c:pt idx="10">
                  <c:v>1361</c:v>
                </c:pt>
                <c:pt idx="11">
                  <c:v>1688</c:v>
                </c:pt>
                <c:pt idx="12">
                  <c:v>2199</c:v>
                </c:pt>
                <c:pt idx="13">
                  <c:v>1173</c:v>
                </c:pt>
                <c:pt idx="14">
                  <c:v>3654</c:v>
                </c:pt>
                <c:pt idx="15">
                  <c:v>2051</c:v>
                </c:pt>
                <c:pt idx="16">
                  <c:v>1630</c:v>
                </c:pt>
                <c:pt idx="17">
                  <c:v>4565</c:v>
                </c:pt>
                <c:pt idx="18">
                  <c:v>2991</c:v>
                </c:pt>
              </c:numCache>
            </c:numRef>
          </c:val>
        </c:ser>
        <c:gapWidth val="20"/>
        <c:axId val="129018112"/>
        <c:axId val="129028096"/>
      </c:barChart>
      <c:barChart>
        <c:barDir val="col"/>
        <c:grouping val="clustered"/>
        <c:ser>
          <c:idx val="0"/>
          <c:order val="0"/>
          <c:tx>
            <c:strRef>
              <c:f>'Statistics makes'!$F$79</c:f>
              <c:strCache>
                <c:ptCount val="1"/>
                <c:pt idx="0">
                  <c:v>Model years</c:v>
                </c:pt>
              </c:strCache>
            </c:strRef>
          </c:tx>
          <c:spPr>
            <a:solidFill>
              <a:srgbClr val="FF80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inBase"/>
            <c:showVal val="1"/>
          </c:dLbls>
          <c:cat>
            <c:strRef>
              <c:f>'Statistics makes'!$B$81:$B$99</c:f>
              <c:strCache>
                <c:ptCount val="19"/>
                <c:pt idx="0">
                  <c:v>Audi</c:v>
                </c:pt>
                <c:pt idx="1">
                  <c:v>BMW</c:v>
                </c:pt>
                <c:pt idx="2">
                  <c:v>Cadillac</c:v>
                </c:pt>
                <c:pt idx="3">
                  <c:v>Chevrolet</c:v>
                </c:pt>
                <c:pt idx="4">
                  <c:v>Dodge</c:v>
                </c:pt>
                <c:pt idx="5">
                  <c:v>Ford</c:v>
                </c:pt>
                <c:pt idx="6">
                  <c:v>GMC</c:v>
                </c:pt>
                <c:pt idx="7">
                  <c:v>Honda</c:v>
                </c:pt>
                <c:pt idx="8">
                  <c:v>Hyundai</c:v>
                </c:pt>
                <c:pt idx="9">
                  <c:v>Jeep</c:v>
                </c:pt>
                <c:pt idx="10">
                  <c:v>Kia</c:v>
                </c:pt>
                <c:pt idx="11">
                  <c:v>Mazda</c:v>
                </c:pt>
                <c:pt idx="12">
                  <c:v>Mercedes-Benz</c:v>
                </c:pt>
                <c:pt idx="13">
                  <c:v>Mitsubishi</c:v>
                </c:pt>
                <c:pt idx="14">
                  <c:v>Nissan</c:v>
                </c:pt>
                <c:pt idx="15">
                  <c:v>Ram</c:v>
                </c:pt>
                <c:pt idx="16">
                  <c:v>Subaru</c:v>
                </c:pt>
                <c:pt idx="17">
                  <c:v>Toyota</c:v>
                </c:pt>
                <c:pt idx="18">
                  <c:v>Volkswagen</c:v>
                </c:pt>
              </c:strCache>
            </c:strRef>
          </c:cat>
          <c:val>
            <c:numRef>
              <c:f>'Statistics makes'!$F$81:$F$99</c:f>
              <c:numCache>
                <c:formatCode>#</c:formatCode>
                <c:ptCount val="19"/>
                <c:pt idx="0">
                  <c:v>488</c:v>
                </c:pt>
                <c:pt idx="1">
                  <c:v>403</c:v>
                </c:pt>
                <c:pt idx="2">
                  <c:v>281</c:v>
                </c:pt>
                <c:pt idx="3">
                  <c:v>757</c:v>
                </c:pt>
                <c:pt idx="4">
                  <c:v>380</c:v>
                </c:pt>
                <c:pt idx="5">
                  <c:v>699</c:v>
                </c:pt>
                <c:pt idx="6">
                  <c:v>415</c:v>
                </c:pt>
                <c:pt idx="7">
                  <c:v>293</c:v>
                </c:pt>
                <c:pt idx="8">
                  <c:v>317</c:v>
                </c:pt>
                <c:pt idx="9">
                  <c:v>177</c:v>
                </c:pt>
                <c:pt idx="10">
                  <c:v>258</c:v>
                </c:pt>
                <c:pt idx="11">
                  <c:v>284</c:v>
                </c:pt>
                <c:pt idx="12">
                  <c:v>421</c:v>
                </c:pt>
                <c:pt idx="13">
                  <c:v>252</c:v>
                </c:pt>
                <c:pt idx="14">
                  <c:v>465</c:v>
                </c:pt>
                <c:pt idx="15">
                  <c:v>83</c:v>
                </c:pt>
                <c:pt idx="16">
                  <c:v>195</c:v>
                </c:pt>
                <c:pt idx="17">
                  <c:v>627</c:v>
                </c:pt>
                <c:pt idx="18">
                  <c:v>317</c:v>
                </c:pt>
              </c:numCache>
            </c:numRef>
          </c:val>
        </c:ser>
        <c:gapWidth val="100"/>
        <c:axId val="145555456"/>
        <c:axId val="129030016"/>
      </c:barChart>
      <c:catAx>
        <c:axId val="129018112"/>
        <c:scaling>
          <c:orientation val="minMax"/>
        </c:scaling>
        <c:axPos val="b"/>
        <c:tickLblPos val="nextTo"/>
        <c:spPr>
          <a:ln w="9525">
            <a:solidFill>
              <a:srgbClr val="000000"/>
            </a:solidFill>
          </a:ln>
        </c:spPr>
        <c:crossAx val="129028096"/>
        <c:crosses val="autoZero"/>
        <c:auto val="1"/>
        <c:lblAlgn val="ctr"/>
        <c:lblOffset val="100"/>
      </c:catAx>
      <c:valAx>
        <c:axId val="129028096"/>
        <c:scaling>
          <c:orientation val="minMax"/>
          <c:max val="10000"/>
          <c:min val="0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</a:t>
                </a:r>
                <a:r>
                  <a:rPr lang="en-US" baseline="0"/>
                  <a:t>  trims</a:t>
                </a:r>
              </a:p>
            </c:rich>
          </c:tx>
        </c:title>
        <c:numFmt formatCode="#" sourceLinked="1"/>
        <c:tickLblPos val="nextTo"/>
        <c:spPr>
          <a:ln w="9525">
            <a:solidFill>
              <a:srgbClr val="000000"/>
            </a:solidFill>
          </a:ln>
        </c:spPr>
        <c:crossAx val="129018112"/>
        <c:crosses val="autoZero"/>
        <c:crossBetween val="between"/>
        <c:majorUnit val="2000"/>
      </c:valAx>
      <c:valAx>
        <c:axId val="129030016"/>
        <c:scaling>
          <c:orientation val="minMax"/>
          <c:max val="1500"/>
          <c:min val="0"/>
        </c:scaling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  years</a:t>
                </a:r>
              </a:p>
            </c:rich>
          </c:tx>
        </c:title>
        <c:numFmt formatCode="#" sourceLinked="1"/>
        <c:tickLblPos val="nextTo"/>
        <c:spPr>
          <a:ln w="9525">
            <a:solidFill>
              <a:srgbClr val="000000"/>
            </a:solidFill>
          </a:ln>
        </c:spPr>
        <c:crossAx val="145555456"/>
        <c:crosses val="max"/>
        <c:crossBetween val="between"/>
        <c:majorUnit val="300"/>
      </c:valAx>
      <c:catAx>
        <c:axId val="145555456"/>
        <c:scaling>
          <c:orientation val="minMax"/>
        </c:scaling>
        <c:delete val="1"/>
        <c:axPos val="b"/>
        <c:tickLblPos val="none"/>
        <c:crossAx val="129030016"/>
        <c:crosses val="autoZero"/>
        <c:auto val="1"/>
        <c:lblAlgn val="ctr"/>
        <c:lblOffset val="100"/>
      </c:catAx>
      <c:spPr>
        <a:ln w="9525">
          <a:solidFill>
            <a:srgbClr val="000000"/>
          </a:solidFill>
        </a:ln>
      </c:spPr>
    </c:plotArea>
    <c:legend>
      <c:legendPos val="t"/>
    </c:legend>
    <c:plotVisOnly val="1"/>
  </c:chart>
  <c:spPr>
    <a:solidFill>
      <a:srgbClr val="E0E0E0"/>
    </a:solidFill>
    <a:ln>
      <a:solidFill>
        <a:srgbClr val="808080"/>
      </a:solidFill>
    </a:ln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400"/>
              <a:t>Number of model years and trims included in database, by year</a:t>
            </a:r>
          </a:p>
        </c:rich>
      </c:tx>
    </c:title>
    <c:plotArea>
      <c:layout/>
      <c:barChart>
        <c:barDir val="col"/>
        <c:grouping val="clustered"/>
        <c:ser>
          <c:idx val="1"/>
          <c:order val="1"/>
          <c:tx>
            <c:strRef>
              <c:f>'Statistics years'!$B$4</c:f>
              <c:strCache>
                <c:ptCount val="1"/>
                <c:pt idx="0">
                  <c:v>Model trims</c:v>
                </c:pt>
              </c:strCache>
            </c:strRef>
          </c:tx>
          <c:spPr>
            <a:solidFill>
              <a:srgbClr val="80FF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outEnd"/>
            <c:showVal val="1"/>
          </c:dLbls>
          <c:cat>
            <c:strRef>
              <c:f>'Statistics years'!$D$2:$AM$2</c:f>
              <c:strCache>
                <c:ptCount val="36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  <c:pt idx="35">
                  <c:v>2025</c:v>
                </c:pt>
              </c:strCache>
            </c:strRef>
          </c:cat>
          <c:val>
            <c:numRef>
              <c:f>'Statistics years'!$D$4:$AM$4</c:f>
              <c:numCache>
                <c:formatCode>General</c:formatCode>
                <c:ptCount val="36"/>
                <c:pt idx="0">
                  <c:v>33</c:v>
                </c:pt>
                <c:pt idx="1">
                  <c:v>0</c:v>
                </c:pt>
                <c:pt idx="2">
                  <c:v>6</c:v>
                </c:pt>
                <c:pt idx="3">
                  <c:v>0</c:v>
                </c:pt>
                <c:pt idx="4">
                  <c:v>6</c:v>
                </c:pt>
                <c:pt idx="5">
                  <c:v>43</c:v>
                </c:pt>
                <c:pt idx="6">
                  <c:v>8</c:v>
                </c:pt>
                <c:pt idx="7">
                  <c:v>0</c:v>
                </c:pt>
                <c:pt idx="8">
                  <c:v>10</c:v>
                </c:pt>
                <c:pt idx="9">
                  <c:v>0</c:v>
                </c:pt>
                <c:pt idx="10">
                  <c:v>46</c:v>
                </c:pt>
                <c:pt idx="11">
                  <c:v>1</c:v>
                </c:pt>
                <c:pt idx="12">
                  <c:v>13</c:v>
                </c:pt>
                <c:pt idx="13">
                  <c:v>1</c:v>
                </c:pt>
                <c:pt idx="14">
                  <c:v>13</c:v>
                </c:pt>
                <c:pt idx="15">
                  <c:v>49</c:v>
                </c:pt>
                <c:pt idx="16">
                  <c:v>12</c:v>
                </c:pt>
                <c:pt idx="17">
                  <c:v>2</c:v>
                </c:pt>
                <c:pt idx="18">
                  <c:v>18</c:v>
                </c:pt>
                <c:pt idx="19">
                  <c:v>3</c:v>
                </c:pt>
                <c:pt idx="20">
                  <c:v>72</c:v>
                </c:pt>
                <c:pt idx="21">
                  <c:v>5</c:v>
                </c:pt>
                <c:pt idx="22">
                  <c:v>21</c:v>
                </c:pt>
                <c:pt idx="23">
                  <c:v>8</c:v>
                </c:pt>
                <c:pt idx="24">
                  <c:v>20</c:v>
                </c:pt>
                <c:pt idx="25">
                  <c:v>48</c:v>
                </c:pt>
                <c:pt idx="26">
                  <c:v>19</c:v>
                </c:pt>
                <c:pt idx="27">
                  <c:v>7</c:v>
                </c:pt>
                <c:pt idx="28">
                  <c:v>20</c:v>
                </c:pt>
                <c:pt idx="29">
                  <c:v>6</c:v>
                </c:pt>
                <c:pt idx="30">
                  <c:v>54</c:v>
                </c:pt>
                <c:pt idx="31">
                  <c:v>7</c:v>
                </c:pt>
                <c:pt idx="32">
                  <c:v>21</c:v>
                </c:pt>
                <c:pt idx="33">
                  <c:v>10</c:v>
                </c:pt>
                <c:pt idx="34">
                  <c:v>47</c:v>
                </c:pt>
                <c:pt idx="35">
                  <c:v>0</c:v>
                </c:pt>
              </c:numCache>
            </c:numRef>
          </c:val>
        </c:ser>
        <c:gapWidth val="20"/>
        <c:axId val="113642496"/>
        <c:axId val="113656576"/>
      </c:barChart>
      <c:barChart>
        <c:barDir val="col"/>
        <c:grouping val="clustered"/>
        <c:ser>
          <c:idx val="0"/>
          <c:order val="0"/>
          <c:tx>
            <c:strRef>
              <c:f>'Statistics years'!$B$3</c:f>
              <c:strCache>
                <c:ptCount val="1"/>
                <c:pt idx="0">
                  <c:v>Model years</c:v>
                </c:pt>
              </c:strCache>
            </c:strRef>
          </c:tx>
          <c:spPr>
            <a:solidFill>
              <a:srgbClr val="FF8080"/>
            </a:solidFill>
            <a:scene3d>
              <a:camera prst="orthographicFront"/>
              <a:lightRig rig="threePt" dir="t"/>
            </a:scene3d>
            <a:sp3d>
              <a:bevelT w="50800" h="50800"/>
              <a:bevelB w="50800" h="50800"/>
            </a:sp3d>
          </c:spPr>
          <c:dLbls>
            <c:dLblPos val="inBase"/>
            <c:showVal val="1"/>
          </c:dLbls>
          <c:cat>
            <c:strRef>
              <c:f>'Statistics years'!$D$2:$AM$2</c:f>
              <c:strCache>
                <c:ptCount val="36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  <c:pt idx="35">
                  <c:v>2025</c:v>
                </c:pt>
              </c:strCache>
            </c:strRef>
          </c:cat>
          <c:val>
            <c:numRef>
              <c:f>'Statistics years'!$D$3:$AM$3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val>
        </c:ser>
        <c:gapWidth val="100"/>
        <c:axId val="113664768"/>
        <c:axId val="113658496"/>
      </c:barChart>
      <c:catAx>
        <c:axId val="113642496"/>
        <c:scaling>
          <c:orientation val="minMax"/>
        </c:scaling>
        <c:axPos val="b"/>
        <c:tickLblPos val="nextTo"/>
        <c:spPr>
          <a:ln>
            <a:solidFill>
              <a:sysClr val="windowText" lastClr="000000"/>
            </a:solidFill>
          </a:ln>
        </c:spPr>
        <c:crossAx val="113656576"/>
        <c:crosses val="autoZero"/>
        <c:auto val="1"/>
        <c:lblAlgn val="ctr"/>
        <c:lblOffset val="100"/>
      </c:catAx>
      <c:valAx>
        <c:axId val="113656576"/>
        <c:scaling>
          <c:orientation val="minMax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 </a:t>
                </a:r>
                <a:r>
                  <a:rPr lang="en-US" baseline="0"/>
                  <a:t> trims</a:t>
                </a:r>
              </a:p>
            </c:rich>
          </c:tx>
        </c:title>
        <c:numFmt formatCode="General" sourceLinked="1"/>
        <c:tickLblPos val="nextTo"/>
        <c:spPr>
          <a:ln>
            <a:solidFill>
              <a:sysClr val="windowText" lastClr="000000"/>
            </a:solidFill>
          </a:ln>
        </c:spPr>
        <c:crossAx val="113642496"/>
        <c:crosses val="autoZero"/>
        <c:crossBetween val="between"/>
      </c:valAx>
      <c:valAx>
        <c:axId val="113658496"/>
        <c:scaling>
          <c:orientation val="minMax"/>
          <c:max val="700"/>
        </c:scaling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  years</a:t>
                </a:r>
              </a:p>
            </c:rich>
          </c:tx>
        </c:title>
        <c:numFmt formatCode="General" sourceLinked="1"/>
        <c:tickLblPos val="nextTo"/>
        <c:spPr>
          <a:ln>
            <a:solidFill>
              <a:schemeClr val="tx1"/>
            </a:solidFill>
          </a:ln>
        </c:spPr>
        <c:crossAx val="113664768"/>
        <c:crosses val="max"/>
        <c:crossBetween val="between"/>
        <c:majorUnit val="100"/>
        <c:minorUnit val="25"/>
      </c:valAx>
      <c:catAx>
        <c:axId val="113664768"/>
        <c:scaling>
          <c:orientation val="minMax"/>
        </c:scaling>
        <c:delete val="1"/>
        <c:axPos val="b"/>
        <c:tickLblPos val="none"/>
        <c:crossAx val="113658496"/>
        <c:crosses val="autoZero"/>
        <c:auto val="1"/>
        <c:lblAlgn val="ctr"/>
        <c:lblOffset val="100"/>
      </c:catAx>
      <c:spPr>
        <a:ln>
          <a:solidFill>
            <a:schemeClr val="tx1"/>
          </a:solidFill>
        </a:ln>
      </c:spPr>
    </c:plotArea>
    <c:legend>
      <c:legendPos val="t"/>
    </c:legend>
    <c:plotVisOnly val="1"/>
  </c:chart>
  <c:spPr>
    <a:solidFill>
      <a:srgbClr val="E0E0E0"/>
    </a:solidFill>
    <a:ln>
      <a:solidFill>
        <a:srgbClr val="808080"/>
      </a:solidFill>
    </a:ln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400"/>
              <a:t>Number of model trims included in database, by each update</a:t>
            </a:r>
          </a:p>
        </c:rich>
      </c:tx>
    </c:title>
    <c:plotArea>
      <c:layout/>
      <c:lineChart>
        <c:grouping val="standard"/>
        <c:ser>
          <c:idx val="0"/>
          <c:order val="0"/>
          <c:spPr>
            <a:ln>
              <a:solidFill>
                <a:srgbClr val="FF0000"/>
              </a:solidFill>
            </a:ln>
          </c:spPr>
          <c:marker>
            <c:symbol val="circle"/>
            <c:size val="5"/>
            <c:spPr>
              <a:solidFill>
                <a:srgbClr val="FF8080"/>
              </a:solidFill>
              <a:ln>
                <a:solidFill>
                  <a:srgbClr val="800000"/>
                </a:solidFill>
              </a:ln>
            </c:spPr>
          </c:marker>
          <c:cat>
            <c:numRef>
              <c:f>'Statistics years'!$B$9:$B$73</c:f>
              <c:numCache>
                <c:formatCode>mmm\ yyyy</c:formatCode>
                <c:ptCount val="65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</c:numCache>
            </c:numRef>
          </c:cat>
          <c:val>
            <c:numRef>
              <c:f>'Statistics years'!$C$9:$C$73</c:f>
              <c:numCache>
                <c:formatCode>#</c:formatCode>
                <c:ptCount val="65"/>
                <c:pt idx="0">
                  <c:v>46813</c:v>
                </c:pt>
                <c:pt idx="1">
                  <c:v>47860</c:v>
                </c:pt>
                <c:pt idx="2">
                  <c:v>49078</c:v>
                </c:pt>
                <c:pt idx="3">
                  <c:v>50468</c:v>
                </c:pt>
                <c:pt idx="4">
                  <c:v>50772</c:v>
                </c:pt>
                <c:pt idx="5">
                  <c:v>51716</c:v>
                </c:pt>
                <c:pt idx="6">
                  <c:v>52607</c:v>
                </c:pt>
                <c:pt idx="7">
                  <c:v>53367</c:v>
                </c:pt>
                <c:pt idx="8">
                  <c:v>54030</c:v>
                </c:pt>
                <c:pt idx="9">
                  <c:v>54487</c:v>
                </c:pt>
                <c:pt idx="10">
                  <c:v>55377</c:v>
                </c:pt>
                <c:pt idx="11">
                  <c:v>55762</c:v>
                </c:pt>
                <c:pt idx="12">
                  <c:v>56384</c:v>
                </c:pt>
                <c:pt idx="13">
                  <c:v>57169</c:v>
                </c:pt>
                <c:pt idx="14">
                  <c:v>57708</c:v>
                </c:pt>
                <c:pt idx="15">
                  <c:v>58044</c:v>
                </c:pt>
                <c:pt idx="16">
                  <c:v>58305</c:v>
                </c:pt>
                <c:pt idx="17">
                  <c:v>58415</c:v>
                </c:pt>
                <c:pt idx="18">
                  <c:v>58480</c:v>
                </c:pt>
                <c:pt idx="19">
                  <c:v>59051</c:v>
                </c:pt>
                <c:pt idx="20">
                  <c:v>59121</c:v>
                </c:pt>
                <c:pt idx="21">
                  <c:v>59303</c:v>
                </c:pt>
                <c:pt idx="22">
                  <c:v>59387</c:v>
                </c:pt>
                <c:pt idx="23">
                  <c:v>59599</c:v>
                </c:pt>
                <c:pt idx="24">
                  <c:v>59795</c:v>
                </c:pt>
                <c:pt idx="25">
                  <c:v>59815</c:v>
                </c:pt>
                <c:pt idx="26">
                  <c:v>59852</c:v>
                </c:pt>
                <c:pt idx="27">
                  <c:v>59876</c:v>
                </c:pt>
                <c:pt idx="28">
                  <c:v>59888</c:v>
                </c:pt>
                <c:pt idx="29">
                  <c:v>59913</c:v>
                </c:pt>
                <c:pt idx="30">
                  <c:v>59948</c:v>
                </c:pt>
                <c:pt idx="31">
                  <c:v>59988</c:v>
                </c:pt>
                <c:pt idx="32">
                  <c:v>60002</c:v>
                </c:pt>
                <c:pt idx="33">
                  <c:v>60029</c:v>
                </c:pt>
                <c:pt idx="34">
                  <c:v>60186</c:v>
                </c:pt>
                <c:pt idx="35">
                  <c:v>60232</c:v>
                </c:pt>
                <c:pt idx="36">
                  <c:v>60373</c:v>
                </c:pt>
                <c:pt idx="37">
                  <c:v>60413</c:v>
                </c:pt>
                <c:pt idx="38">
                  <c:v>60552</c:v>
                </c:pt>
                <c:pt idx="39">
                  <c:v>60711</c:v>
                </c:pt>
                <c:pt idx="40">
                  <c:v>60886</c:v>
                </c:pt>
                <c:pt idx="41">
                  <c:v>60988</c:v>
                </c:pt>
                <c:pt idx="42">
                  <c:v>61181</c:v>
                </c:pt>
                <c:pt idx="43">
                  <c:v>61286</c:v>
                </c:pt>
                <c:pt idx="44">
                  <c:v>61387</c:v>
                </c:pt>
                <c:pt idx="45">
                  <c:v>61559</c:v>
                </c:pt>
                <c:pt idx="46">
                  <c:v>61590</c:v>
                </c:pt>
                <c:pt idx="47">
                  <c:v>62023</c:v>
                </c:pt>
                <c:pt idx="48">
                  <c:v>62046</c:v>
                </c:pt>
                <c:pt idx="49">
                  <c:v>62071</c:v>
                </c:pt>
                <c:pt idx="50">
                  <c:v>62150</c:v>
                </c:pt>
                <c:pt idx="51">
                  <c:v>62153</c:v>
                </c:pt>
                <c:pt idx="52">
                  <c:v>62225</c:v>
                </c:pt>
                <c:pt idx="53">
                  <c:v>62272</c:v>
                </c:pt>
                <c:pt idx="54">
                  <c:v>62376</c:v>
                </c:pt>
                <c:pt idx="55">
                  <c:v>62402</c:v>
                </c:pt>
                <c:pt idx="56">
                  <c:v>62441</c:v>
                </c:pt>
                <c:pt idx="57">
                  <c:v>62686</c:v>
                </c:pt>
                <c:pt idx="58">
                  <c:v>62865</c:v>
                </c:pt>
                <c:pt idx="59">
                  <c:v>63087</c:v>
                </c:pt>
                <c:pt idx="60">
                  <c:v>63310</c:v>
                </c:pt>
                <c:pt idx="61">
                  <c:v>63754</c:v>
                </c:pt>
                <c:pt idx="62">
                  <c:v>64350</c:v>
                </c:pt>
                <c:pt idx="63">
                  <c:v>64366</c:v>
                </c:pt>
                <c:pt idx="64">
                  <c:v>64490</c:v>
                </c:pt>
              </c:numCache>
            </c:numRef>
          </c:val>
        </c:ser>
        <c:marker val="1"/>
        <c:axId val="113696768"/>
        <c:axId val="113698688"/>
      </c:lineChart>
      <c:dateAx>
        <c:axId val="113696768"/>
        <c:scaling>
          <c:orientation val="minMax"/>
          <c:max val="44927"/>
          <c:min val="42005"/>
        </c:scaling>
        <c:axPos val="b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mmm\ yyyy" sourceLinked="1"/>
        <c:tickLblPos val="nextTo"/>
        <c:spPr>
          <a:ln>
            <a:solidFill>
              <a:sysClr val="windowText" lastClr="000000"/>
            </a:solidFill>
          </a:ln>
        </c:spPr>
        <c:crossAx val="113698688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113698688"/>
        <c:scaling>
          <c:orientation val="minMax"/>
          <c:max val="65000"/>
          <c:min val="45000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Model</a:t>
                </a:r>
                <a:r>
                  <a:rPr lang="en-US" baseline="0"/>
                  <a:t>  trims</a:t>
                </a:r>
                <a:endParaRPr lang="en-US"/>
              </a:p>
            </c:rich>
          </c:tx>
        </c:title>
        <c:numFmt formatCode="#" sourceLinked="1"/>
        <c:tickLblPos val="nextTo"/>
        <c:spPr>
          <a:ln>
            <a:solidFill>
              <a:sysClr val="windowText" lastClr="000000"/>
            </a:solidFill>
          </a:ln>
        </c:spPr>
        <c:crossAx val="113696768"/>
        <c:crosses val="autoZero"/>
        <c:crossBetween val="between"/>
        <c:majorUnit val="5000"/>
        <c:minorUnit val="1000"/>
      </c:valAx>
      <c:spPr>
        <a:ln>
          <a:solidFill>
            <a:schemeClr val="tx1"/>
          </a:solidFill>
        </a:ln>
      </c:spPr>
    </c:plotArea>
    <c:plotVisOnly val="1"/>
  </c:chart>
  <c:spPr>
    <a:solidFill>
      <a:srgbClr val="E0E0E0"/>
    </a:solidFill>
    <a:ln>
      <a:solidFill>
        <a:srgbClr val="808080"/>
      </a:solidFill>
    </a:ln>
  </c:spPr>
  <c:txPr>
    <a:bodyPr/>
    <a:lstStyle/>
    <a:p>
      <a:pPr>
        <a:defRPr sz="1000"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 sz="1800" b="1" i="0" baseline="0"/>
              <a:t>Number of model trims included in database, by year at each update</a:t>
            </a:r>
          </a:p>
        </c:rich>
      </c:tx>
    </c:title>
    <c:plotArea>
      <c:layout/>
      <c:lineChart>
        <c:grouping val="stacked"/>
        <c:ser>
          <c:idx val="0"/>
          <c:order val="0"/>
          <c:tx>
            <c:strRef>
              <c:f>'Statistics years'!$D$2</c:f>
              <c:strCache>
                <c:ptCount val="1"/>
                <c:pt idx="0">
                  <c:v>1990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years'!$D$9:$D$186</c:f>
              <c:numCache>
                <c:formatCode>#</c:formatCode>
                <c:ptCount val="178"/>
                <c:pt idx="0">
                  <c:v>1201</c:v>
                </c:pt>
                <c:pt idx="1">
                  <c:v>1201</c:v>
                </c:pt>
                <c:pt idx="2">
                  <c:v>1201</c:v>
                </c:pt>
                <c:pt idx="3">
                  <c:v>1201</c:v>
                </c:pt>
                <c:pt idx="4">
                  <c:v>1201</c:v>
                </c:pt>
                <c:pt idx="5">
                  <c:v>1201</c:v>
                </c:pt>
                <c:pt idx="6">
                  <c:v>1201</c:v>
                </c:pt>
                <c:pt idx="7">
                  <c:v>1201</c:v>
                </c:pt>
                <c:pt idx="8">
                  <c:v>1203</c:v>
                </c:pt>
                <c:pt idx="9">
                  <c:v>1203</c:v>
                </c:pt>
                <c:pt idx="10">
                  <c:v>1203</c:v>
                </c:pt>
                <c:pt idx="11">
                  <c:v>1203</c:v>
                </c:pt>
                <c:pt idx="12">
                  <c:v>1203</c:v>
                </c:pt>
                <c:pt idx="13">
                  <c:v>1203</c:v>
                </c:pt>
                <c:pt idx="14">
                  <c:v>1203</c:v>
                </c:pt>
                <c:pt idx="15">
                  <c:v>1203</c:v>
                </c:pt>
                <c:pt idx="16">
                  <c:v>1203</c:v>
                </c:pt>
                <c:pt idx="17">
                  <c:v>1203</c:v>
                </c:pt>
                <c:pt idx="18">
                  <c:v>1203</c:v>
                </c:pt>
                <c:pt idx="19">
                  <c:v>1203</c:v>
                </c:pt>
                <c:pt idx="20">
                  <c:v>1203</c:v>
                </c:pt>
                <c:pt idx="21">
                  <c:v>1203</c:v>
                </c:pt>
                <c:pt idx="22">
                  <c:v>1203</c:v>
                </c:pt>
                <c:pt idx="23">
                  <c:v>1203</c:v>
                </c:pt>
                <c:pt idx="24">
                  <c:v>1203</c:v>
                </c:pt>
                <c:pt idx="25">
                  <c:v>1203</c:v>
                </c:pt>
                <c:pt idx="26">
                  <c:v>1203</c:v>
                </c:pt>
                <c:pt idx="27">
                  <c:v>1203</c:v>
                </c:pt>
                <c:pt idx="28">
                  <c:v>1203</c:v>
                </c:pt>
                <c:pt idx="29">
                  <c:v>1203</c:v>
                </c:pt>
                <c:pt idx="30">
                  <c:v>1203</c:v>
                </c:pt>
                <c:pt idx="31">
                  <c:v>1203</c:v>
                </c:pt>
                <c:pt idx="32">
                  <c:v>1203</c:v>
                </c:pt>
                <c:pt idx="33">
                  <c:v>1203</c:v>
                </c:pt>
                <c:pt idx="34">
                  <c:v>1203</c:v>
                </c:pt>
                <c:pt idx="35">
                  <c:v>1203</c:v>
                </c:pt>
                <c:pt idx="36">
                  <c:v>1203</c:v>
                </c:pt>
                <c:pt idx="37">
                  <c:v>1203</c:v>
                </c:pt>
                <c:pt idx="38">
                  <c:v>1203</c:v>
                </c:pt>
                <c:pt idx="39">
                  <c:v>1203</c:v>
                </c:pt>
                <c:pt idx="40">
                  <c:v>1203</c:v>
                </c:pt>
                <c:pt idx="41">
                  <c:v>1203</c:v>
                </c:pt>
                <c:pt idx="42">
                  <c:v>1203</c:v>
                </c:pt>
                <c:pt idx="43">
                  <c:v>1203</c:v>
                </c:pt>
                <c:pt idx="44">
                  <c:v>1203</c:v>
                </c:pt>
                <c:pt idx="45">
                  <c:v>1203</c:v>
                </c:pt>
                <c:pt idx="46">
                  <c:v>1203</c:v>
                </c:pt>
                <c:pt idx="47">
                  <c:v>1203</c:v>
                </c:pt>
                <c:pt idx="48">
                  <c:v>1203</c:v>
                </c:pt>
                <c:pt idx="49">
                  <c:v>1203</c:v>
                </c:pt>
                <c:pt idx="50">
                  <c:v>1203</c:v>
                </c:pt>
                <c:pt idx="51">
                  <c:v>1203</c:v>
                </c:pt>
                <c:pt idx="52">
                  <c:v>1203</c:v>
                </c:pt>
                <c:pt idx="53">
                  <c:v>1203</c:v>
                </c:pt>
                <c:pt idx="54">
                  <c:v>1203</c:v>
                </c:pt>
                <c:pt idx="55">
                  <c:v>1203</c:v>
                </c:pt>
                <c:pt idx="56">
                  <c:v>1203</c:v>
                </c:pt>
                <c:pt idx="57">
                  <c:v>1203</c:v>
                </c:pt>
                <c:pt idx="58">
                  <c:v>1203</c:v>
                </c:pt>
                <c:pt idx="59">
                  <c:v>1203</c:v>
                </c:pt>
                <c:pt idx="60">
                  <c:v>1203</c:v>
                </c:pt>
                <c:pt idx="61">
                  <c:v>1203</c:v>
                </c:pt>
                <c:pt idx="62">
                  <c:v>1203</c:v>
                </c:pt>
                <c:pt idx="63">
                  <c:v>1203</c:v>
                </c:pt>
                <c:pt idx="64">
                  <c:v>1203</c:v>
                </c:pt>
                <c:pt idx="65">
                  <c:v>1203</c:v>
                </c:pt>
                <c:pt idx="66">
                  <c:v>1203</c:v>
                </c:pt>
                <c:pt idx="67">
                  <c:v>1203</c:v>
                </c:pt>
                <c:pt idx="68">
                  <c:v>1203</c:v>
                </c:pt>
                <c:pt idx="69">
                  <c:v>1203</c:v>
                </c:pt>
                <c:pt idx="70">
                  <c:v>1203</c:v>
                </c:pt>
                <c:pt idx="71">
                  <c:v>1203</c:v>
                </c:pt>
                <c:pt idx="72">
                  <c:v>1203</c:v>
                </c:pt>
                <c:pt idx="73">
                  <c:v>1203</c:v>
                </c:pt>
                <c:pt idx="74">
                  <c:v>1203</c:v>
                </c:pt>
                <c:pt idx="75">
                  <c:v>1203</c:v>
                </c:pt>
                <c:pt idx="76">
                  <c:v>1203</c:v>
                </c:pt>
                <c:pt idx="77">
                  <c:v>1203</c:v>
                </c:pt>
                <c:pt idx="78">
                  <c:v>1203</c:v>
                </c:pt>
                <c:pt idx="79">
                  <c:v>1203</c:v>
                </c:pt>
                <c:pt idx="80">
                  <c:v>1203</c:v>
                </c:pt>
                <c:pt idx="81">
                  <c:v>1203</c:v>
                </c:pt>
                <c:pt idx="82">
                  <c:v>1203</c:v>
                </c:pt>
                <c:pt idx="83">
                  <c:v>1203</c:v>
                </c:pt>
                <c:pt idx="84">
                  <c:v>1203</c:v>
                </c:pt>
                <c:pt idx="85">
                  <c:v>1203</c:v>
                </c:pt>
                <c:pt idx="86">
                  <c:v>1203</c:v>
                </c:pt>
                <c:pt idx="87">
                  <c:v>1203</c:v>
                </c:pt>
                <c:pt idx="88">
                  <c:v>1203</c:v>
                </c:pt>
                <c:pt idx="89">
                  <c:v>1203</c:v>
                </c:pt>
                <c:pt idx="90">
                  <c:v>1203</c:v>
                </c:pt>
                <c:pt idx="91">
                  <c:v>1203</c:v>
                </c:pt>
                <c:pt idx="92">
                  <c:v>1203</c:v>
                </c:pt>
                <c:pt idx="93">
                  <c:v>1203</c:v>
                </c:pt>
                <c:pt idx="94">
                  <c:v>1203</c:v>
                </c:pt>
                <c:pt idx="95">
                  <c:v>1203</c:v>
                </c:pt>
                <c:pt idx="96">
                  <c:v>1203</c:v>
                </c:pt>
                <c:pt idx="97">
                  <c:v>1203</c:v>
                </c:pt>
                <c:pt idx="98">
                  <c:v>1203</c:v>
                </c:pt>
                <c:pt idx="99">
                  <c:v>1203</c:v>
                </c:pt>
                <c:pt idx="100">
                  <c:v>1203</c:v>
                </c:pt>
                <c:pt idx="101">
                  <c:v>1203</c:v>
                </c:pt>
                <c:pt idx="102">
                  <c:v>1203</c:v>
                </c:pt>
                <c:pt idx="103">
                  <c:v>1203</c:v>
                </c:pt>
                <c:pt idx="104">
                  <c:v>1203</c:v>
                </c:pt>
                <c:pt idx="105">
                  <c:v>1203</c:v>
                </c:pt>
                <c:pt idx="106">
                  <c:v>1203</c:v>
                </c:pt>
                <c:pt idx="107">
                  <c:v>1203</c:v>
                </c:pt>
                <c:pt idx="108">
                  <c:v>1203</c:v>
                </c:pt>
                <c:pt idx="109">
                  <c:v>1203</c:v>
                </c:pt>
                <c:pt idx="110">
                  <c:v>1203</c:v>
                </c:pt>
                <c:pt idx="111">
                  <c:v>1203</c:v>
                </c:pt>
                <c:pt idx="112">
                  <c:v>1203</c:v>
                </c:pt>
                <c:pt idx="113">
                  <c:v>1203</c:v>
                </c:pt>
                <c:pt idx="114">
                  <c:v>1203</c:v>
                </c:pt>
                <c:pt idx="115">
                  <c:v>1203</c:v>
                </c:pt>
                <c:pt idx="116">
                  <c:v>1203</c:v>
                </c:pt>
                <c:pt idx="117">
                  <c:v>1203</c:v>
                </c:pt>
                <c:pt idx="118">
                  <c:v>1203</c:v>
                </c:pt>
                <c:pt idx="119">
                  <c:v>1203</c:v>
                </c:pt>
                <c:pt idx="120">
                  <c:v>1203</c:v>
                </c:pt>
                <c:pt idx="121">
                  <c:v>1203</c:v>
                </c:pt>
                <c:pt idx="122">
                  <c:v>1203</c:v>
                </c:pt>
                <c:pt idx="123">
                  <c:v>1203</c:v>
                </c:pt>
                <c:pt idx="124">
                  <c:v>1203</c:v>
                </c:pt>
                <c:pt idx="125">
                  <c:v>1203</c:v>
                </c:pt>
                <c:pt idx="126">
                  <c:v>1203</c:v>
                </c:pt>
                <c:pt idx="127">
                  <c:v>1203</c:v>
                </c:pt>
                <c:pt idx="128">
                  <c:v>1203</c:v>
                </c:pt>
                <c:pt idx="129">
                  <c:v>1203</c:v>
                </c:pt>
                <c:pt idx="130">
                  <c:v>1203</c:v>
                </c:pt>
                <c:pt idx="131">
                  <c:v>1203</c:v>
                </c:pt>
                <c:pt idx="132">
                  <c:v>1203</c:v>
                </c:pt>
                <c:pt idx="133">
                  <c:v>1203</c:v>
                </c:pt>
                <c:pt idx="134">
                  <c:v>1203</c:v>
                </c:pt>
                <c:pt idx="135">
                  <c:v>1203</c:v>
                </c:pt>
                <c:pt idx="136">
                  <c:v>1203</c:v>
                </c:pt>
                <c:pt idx="137">
                  <c:v>1203</c:v>
                </c:pt>
                <c:pt idx="138">
                  <c:v>1203</c:v>
                </c:pt>
                <c:pt idx="139">
                  <c:v>1203</c:v>
                </c:pt>
                <c:pt idx="140">
                  <c:v>1203</c:v>
                </c:pt>
                <c:pt idx="141">
                  <c:v>1203</c:v>
                </c:pt>
                <c:pt idx="142">
                  <c:v>1203</c:v>
                </c:pt>
                <c:pt idx="143">
                  <c:v>1203</c:v>
                </c:pt>
                <c:pt idx="144">
                  <c:v>1203</c:v>
                </c:pt>
                <c:pt idx="145">
                  <c:v>1203</c:v>
                </c:pt>
                <c:pt idx="146">
                  <c:v>1203</c:v>
                </c:pt>
                <c:pt idx="147">
                  <c:v>1203</c:v>
                </c:pt>
                <c:pt idx="148">
                  <c:v>1203</c:v>
                </c:pt>
                <c:pt idx="149">
                  <c:v>1203</c:v>
                </c:pt>
                <c:pt idx="150">
                  <c:v>1203</c:v>
                </c:pt>
                <c:pt idx="151">
                  <c:v>1203</c:v>
                </c:pt>
                <c:pt idx="152">
                  <c:v>1203</c:v>
                </c:pt>
                <c:pt idx="153">
                  <c:v>1203</c:v>
                </c:pt>
                <c:pt idx="154">
                  <c:v>1203</c:v>
                </c:pt>
                <c:pt idx="155">
                  <c:v>1203</c:v>
                </c:pt>
                <c:pt idx="156">
                  <c:v>1203</c:v>
                </c:pt>
                <c:pt idx="157">
                  <c:v>1203</c:v>
                </c:pt>
                <c:pt idx="158">
                  <c:v>1203</c:v>
                </c:pt>
                <c:pt idx="159">
                  <c:v>1203</c:v>
                </c:pt>
                <c:pt idx="160">
                  <c:v>1203</c:v>
                </c:pt>
                <c:pt idx="161">
                  <c:v>1203</c:v>
                </c:pt>
                <c:pt idx="162">
                  <c:v>1203</c:v>
                </c:pt>
                <c:pt idx="163">
                  <c:v>1203</c:v>
                </c:pt>
                <c:pt idx="164">
                  <c:v>1203</c:v>
                </c:pt>
                <c:pt idx="165">
                  <c:v>1203</c:v>
                </c:pt>
                <c:pt idx="166">
                  <c:v>1203</c:v>
                </c:pt>
                <c:pt idx="167">
                  <c:v>1203</c:v>
                </c:pt>
                <c:pt idx="168">
                  <c:v>1203</c:v>
                </c:pt>
                <c:pt idx="169">
                  <c:v>1203</c:v>
                </c:pt>
                <c:pt idx="170">
                  <c:v>1203</c:v>
                </c:pt>
                <c:pt idx="171">
                  <c:v>1203</c:v>
                </c:pt>
                <c:pt idx="172">
                  <c:v>1203</c:v>
                </c:pt>
                <c:pt idx="173">
                  <c:v>1203</c:v>
                </c:pt>
              </c:numCache>
            </c:numRef>
          </c:val>
        </c:ser>
        <c:ser>
          <c:idx val="1"/>
          <c:order val="1"/>
          <c:tx>
            <c:strRef>
              <c:f>'Statistics years'!$E$2</c:f>
              <c:strCache>
                <c:ptCount val="1"/>
                <c:pt idx="0">
                  <c:v>1991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years'!$E$9:$E$186</c:f>
              <c:numCache>
                <c:formatCode>#</c:formatCode>
                <c:ptCount val="178"/>
                <c:pt idx="0">
                  <c:v>1204</c:v>
                </c:pt>
                <c:pt idx="1">
                  <c:v>1205</c:v>
                </c:pt>
                <c:pt idx="2">
                  <c:v>1205</c:v>
                </c:pt>
                <c:pt idx="3">
                  <c:v>1205</c:v>
                </c:pt>
                <c:pt idx="4">
                  <c:v>1205</c:v>
                </c:pt>
                <c:pt idx="5">
                  <c:v>1205</c:v>
                </c:pt>
                <c:pt idx="6">
                  <c:v>1205</c:v>
                </c:pt>
                <c:pt idx="7">
                  <c:v>1205</c:v>
                </c:pt>
                <c:pt idx="8">
                  <c:v>1212</c:v>
                </c:pt>
                <c:pt idx="9">
                  <c:v>1212</c:v>
                </c:pt>
                <c:pt idx="10">
                  <c:v>1212</c:v>
                </c:pt>
                <c:pt idx="11">
                  <c:v>1212</c:v>
                </c:pt>
                <c:pt idx="12">
                  <c:v>1212</c:v>
                </c:pt>
                <c:pt idx="13">
                  <c:v>1212</c:v>
                </c:pt>
                <c:pt idx="14">
                  <c:v>1212</c:v>
                </c:pt>
                <c:pt idx="15">
                  <c:v>1212</c:v>
                </c:pt>
                <c:pt idx="16">
                  <c:v>1212</c:v>
                </c:pt>
                <c:pt idx="17">
                  <c:v>1212</c:v>
                </c:pt>
                <c:pt idx="18">
                  <c:v>1212</c:v>
                </c:pt>
                <c:pt idx="19">
                  <c:v>1212</c:v>
                </c:pt>
                <c:pt idx="20">
                  <c:v>1212</c:v>
                </c:pt>
                <c:pt idx="21">
                  <c:v>1212</c:v>
                </c:pt>
                <c:pt idx="22">
                  <c:v>1212</c:v>
                </c:pt>
                <c:pt idx="23">
                  <c:v>1212</c:v>
                </c:pt>
                <c:pt idx="24">
                  <c:v>1212</c:v>
                </c:pt>
                <c:pt idx="25">
                  <c:v>1212</c:v>
                </c:pt>
                <c:pt idx="26">
                  <c:v>1212</c:v>
                </c:pt>
                <c:pt idx="27">
                  <c:v>1212</c:v>
                </c:pt>
                <c:pt idx="28">
                  <c:v>1212</c:v>
                </c:pt>
                <c:pt idx="29">
                  <c:v>1212</c:v>
                </c:pt>
                <c:pt idx="30">
                  <c:v>1212</c:v>
                </c:pt>
                <c:pt idx="31">
                  <c:v>1212</c:v>
                </c:pt>
                <c:pt idx="32">
                  <c:v>1212</c:v>
                </c:pt>
                <c:pt idx="33">
                  <c:v>1212</c:v>
                </c:pt>
                <c:pt idx="34">
                  <c:v>1212</c:v>
                </c:pt>
                <c:pt idx="35">
                  <c:v>1212</c:v>
                </c:pt>
                <c:pt idx="36">
                  <c:v>1212</c:v>
                </c:pt>
                <c:pt idx="37">
                  <c:v>1212</c:v>
                </c:pt>
                <c:pt idx="38">
                  <c:v>1212</c:v>
                </c:pt>
                <c:pt idx="39">
                  <c:v>1212</c:v>
                </c:pt>
                <c:pt idx="40">
                  <c:v>1212</c:v>
                </c:pt>
                <c:pt idx="41">
                  <c:v>1212</c:v>
                </c:pt>
                <c:pt idx="42">
                  <c:v>1212</c:v>
                </c:pt>
                <c:pt idx="43">
                  <c:v>1212</c:v>
                </c:pt>
                <c:pt idx="44">
                  <c:v>1212</c:v>
                </c:pt>
                <c:pt idx="45">
                  <c:v>1212</c:v>
                </c:pt>
                <c:pt idx="46">
                  <c:v>1212</c:v>
                </c:pt>
                <c:pt idx="47">
                  <c:v>1212</c:v>
                </c:pt>
                <c:pt idx="48">
                  <c:v>1212</c:v>
                </c:pt>
                <c:pt idx="49">
                  <c:v>1212</c:v>
                </c:pt>
                <c:pt idx="50">
                  <c:v>1212</c:v>
                </c:pt>
                <c:pt idx="51">
                  <c:v>1212</c:v>
                </c:pt>
                <c:pt idx="52">
                  <c:v>1212</c:v>
                </c:pt>
                <c:pt idx="53">
                  <c:v>1212</c:v>
                </c:pt>
                <c:pt idx="54">
                  <c:v>1212</c:v>
                </c:pt>
                <c:pt idx="55">
                  <c:v>1212</c:v>
                </c:pt>
                <c:pt idx="56">
                  <c:v>1212</c:v>
                </c:pt>
                <c:pt idx="57">
                  <c:v>1212</c:v>
                </c:pt>
                <c:pt idx="58">
                  <c:v>1212</c:v>
                </c:pt>
                <c:pt idx="59">
                  <c:v>1212</c:v>
                </c:pt>
                <c:pt idx="60">
                  <c:v>1212</c:v>
                </c:pt>
                <c:pt idx="61">
                  <c:v>1212</c:v>
                </c:pt>
                <c:pt idx="62">
                  <c:v>1212</c:v>
                </c:pt>
                <c:pt idx="63">
                  <c:v>1212</c:v>
                </c:pt>
                <c:pt idx="64">
                  <c:v>1212</c:v>
                </c:pt>
                <c:pt idx="65">
                  <c:v>1212</c:v>
                </c:pt>
                <c:pt idx="66">
                  <c:v>1212</c:v>
                </c:pt>
                <c:pt idx="67">
                  <c:v>1212</c:v>
                </c:pt>
                <c:pt idx="68">
                  <c:v>1212</c:v>
                </c:pt>
                <c:pt idx="69">
                  <c:v>1212</c:v>
                </c:pt>
                <c:pt idx="70">
                  <c:v>1212</c:v>
                </c:pt>
                <c:pt idx="71">
                  <c:v>1212</c:v>
                </c:pt>
                <c:pt idx="72">
                  <c:v>1212</c:v>
                </c:pt>
                <c:pt idx="73">
                  <c:v>1212</c:v>
                </c:pt>
                <c:pt idx="74">
                  <c:v>1212</c:v>
                </c:pt>
                <c:pt idx="75">
                  <c:v>1212</c:v>
                </c:pt>
                <c:pt idx="76">
                  <c:v>1212</c:v>
                </c:pt>
                <c:pt idx="77">
                  <c:v>1212</c:v>
                </c:pt>
                <c:pt idx="78">
                  <c:v>1212</c:v>
                </c:pt>
                <c:pt idx="79">
                  <c:v>1212</c:v>
                </c:pt>
                <c:pt idx="80">
                  <c:v>1212</c:v>
                </c:pt>
                <c:pt idx="81">
                  <c:v>1212</c:v>
                </c:pt>
                <c:pt idx="82">
                  <c:v>1212</c:v>
                </c:pt>
                <c:pt idx="83">
                  <c:v>1212</c:v>
                </c:pt>
                <c:pt idx="84">
                  <c:v>1212</c:v>
                </c:pt>
                <c:pt idx="85">
                  <c:v>1212</c:v>
                </c:pt>
                <c:pt idx="86">
                  <c:v>1212</c:v>
                </c:pt>
                <c:pt idx="87">
                  <c:v>1212</c:v>
                </c:pt>
                <c:pt idx="88">
                  <c:v>1212</c:v>
                </c:pt>
                <c:pt idx="89">
                  <c:v>1212</c:v>
                </c:pt>
                <c:pt idx="90">
                  <c:v>1212</c:v>
                </c:pt>
                <c:pt idx="91">
                  <c:v>1212</c:v>
                </c:pt>
                <c:pt idx="92">
                  <c:v>1212</c:v>
                </c:pt>
                <c:pt idx="93">
                  <c:v>1212</c:v>
                </c:pt>
                <c:pt idx="94">
                  <c:v>1212</c:v>
                </c:pt>
                <c:pt idx="95">
                  <c:v>1212</c:v>
                </c:pt>
                <c:pt idx="96">
                  <c:v>1212</c:v>
                </c:pt>
                <c:pt idx="97">
                  <c:v>1212</c:v>
                </c:pt>
                <c:pt idx="98">
                  <c:v>1212</c:v>
                </c:pt>
                <c:pt idx="99">
                  <c:v>1212</c:v>
                </c:pt>
                <c:pt idx="100">
                  <c:v>1212</c:v>
                </c:pt>
                <c:pt idx="101">
                  <c:v>1212</c:v>
                </c:pt>
                <c:pt idx="102">
                  <c:v>1212</c:v>
                </c:pt>
                <c:pt idx="103">
                  <c:v>1212</c:v>
                </c:pt>
                <c:pt idx="104">
                  <c:v>1212</c:v>
                </c:pt>
                <c:pt idx="105">
                  <c:v>1212</c:v>
                </c:pt>
                <c:pt idx="106">
                  <c:v>1212</c:v>
                </c:pt>
                <c:pt idx="107">
                  <c:v>1212</c:v>
                </c:pt>
                <c:pt idx="108">
                  <c:v>1212</c:v>
                </c:pt>
                <c:pt idx="109">
                  <c:v>1212</c:v>
                </c:pt>
                <c:pt idx="110">
                  <c:v>1212</c:v>
                </c:pt>
                <c:pt idx="111">
                  <c:v>1212</c:v>
                </c:pt>
                <c:pt idx="112">
                  <c:v>1212</c:v>
                </c:pt>
                <c:pt idx="113">
                  <c:v>1212</c:v>
                </c:pt>
                <c:pt idx="114">
                  <c:v>1212</c:v>
                </c:pt>
                <c:pt idx="115">
                  <c:v>1212</c:v>
                </c:pt>
                <c:pt idx="116">
                  <c:v>1212</c:v>
                </c:pt>
                <c:pt idx="117">
                  <c:v>1212</c:v>
                </c:pt>
                <c:pt idx="118">
                  <c:v>1212</c:v>
                </c:pt>
                <c:pt idx="119">
                  <c:v>1212</c:v>
                </c:pt>
                <c:pt idx="120">
                  <c:v>1212</c:v>
                </c:pt>
                <c:pt idx="121">
                  <c:v>1212</c:v>
                </c:pt>
                <c:pt idx="122">
                  <c:v>1212</c:v>
                </c:pt>
                <c:pt idx="123">
                  <c:v>1212</c:v>
                </c:pt>
                <c:pt idx="124">
                  <c:v>1212</c:v>
                </c:pt>
                <c:pt idx="125">
                  <c:v>1212</c:v>
                </c:pt>
                <c:pt idx="126">
                  <c:v>1212</c:v>
                </c:pt>
                <c:pt idx="127">
                  <c:v>1212</c:v>
                </c:pt>
                <c:pt idx="128">
                  <c:v>1212</c:v>
                </c:pt>
                <c:pt idx="129">
                  <c:v>1212</c:v>
                </c:pt>
                <c:pt idx="130">
                  <c:v>1212</c:v>
                </c:pt>
                <c:pt idx="131">
                  <c:v>1212</c:v>
                </c:pt>
                <c:pt idx="132">
                  <c:v>1212</c:v>
                </c:pt>
                <c:pt idx="133">
                  <c:v>1212</c:v>
                </c:pt>
                <c:pt idx="134">
                  <c:v>1212</c:v>
                </c:pt>
                <c:pt idx="135">
                  <c:v>1212</c:v>
                </c:pt>
                <c:pt idx="136">
                  <c:v>1212</c:v>
                </c:pt>
                <c:pt idx="137">
                  <c:v>1212</c:v>
                </c:pt>
                <c:pt idx="138">
                  <c:v>1212</c:v>
                </c:pt>
                <c:pt idx="139">
                  <c:v>1212</c:v>
                </c:pt>
                <c:pt idx="140">
                  <c:v>1212</c:v>
                </c:pt>
                <c:pt idx="141">
                  <c:v>1212</c:v>
                </c:pt>
                <c:pt idx="142">
                  <c:v>1212</c:v>
                </c:pt>
                <c:pt idx="143">
                  <c:v>1212</c:v>
                </c:pt>
                <c:pt idx="144">
                  <c:v>1212</c:v>
                </c:pt>
                <c:pt idx="145">
                  <c:v>1212</c:v>
                </c:pt>
                <c:pt idx="146">
                  <c:v>1212</c:v>
                </c:pt>
                <c:pt idx="147">
                  <c:v>1212</c:v>
                </c:pt>
                <c:pt idx="148">
                  <c:v>1212</c:v>
                </c:pt>
                <c:pt idx="149">
                  <c:v>1212</c:v>
                </c:pt>
                <c:pt idx="150">
                  <c:v>1212</c:v>
                </c:pt>
                <c:pt idx="151">
                  <c:v>1212</c:v>
                </c:pt>
                <c:pt idx="152">
                  <c:v>1212</c:v>
                </c:pt>
                <c:pt idx="153">
                  <c:v>1212</c:v>
                </c:pt>
                <c:pt idx="154">
                  <c:v>1212</c:v>
                </c:pt>
                <c:pt idx="155">
                  <c:v>1212</c:v>
                </c:pt>
                <c:pt idx="156">
                  <c:v>1212</c:v>
                </c:pt>
                <c:pt idx="157">
                  <c:v>1212</c:v>
                </c:pt>
                <c:pt idx="158">
                  <c:v>1212</c:v>
                </c:pt>
                <c:pt idx="159">
                  <c:v>1212</c:v>
                </c:pt>
                <c:pt idx="160">
                  <c:v>1212</c:v>
                </c:pt>
                <c:pt idx="161">
                  <c:v>1212</c:v>
                </c:pt>
                <c:pt idx="162">
                  <c:v>1212</c:v>
                </c:pt>
                <c:pt idx="163">
                  <c:v>1212</c:v>
                </c:pt>
                <c:pt idx="164">
                  <c:v>1212</c:v>
                </c:pt>
                <c:pt idx="165">
                  <c:v>1212</c:v>
                </c:pt>
                <c:pt idx="166">
                  <c:v>1212</c:v>
                </c:pt>
                <c:pt idx="167">
                  <c:v>1212</c:v>
                </c:pt>
                <c:pt idx="168">
                  <c:v>1212</c:v>
                </c:pt>
                <c:pt idx="169">
                  <c:v>1212</c:v>
                </c:pt>
                <c:pt idx="170">
                  <c:v>1212</c:v>
                </c:pt>
                <c:pt idx="171">
                  <c:v>1212</c:v>
                </c:pt>
                <c:pt idx="172">
                  <c:v>1212</c:v>
                </c:pt>
                <c:pt idx="173">
                  <c:v>1212</c:v>
                </c:pt>
              </c:numCache>
            </c:numRef>
          </c:val>
        </c:ser>
        <c:ser>
          <c:idx val="2"/>
          <c:order val="2"/>
          <c:tx>
            <c:strRef>
              <c:f>'Statistics years'!$F$2</c:f>
              <c:strCache>
                <c:ptCount val="1"/>
                <c:pt idx="0">
                  <c:v>1992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years'!$F$9:$F$186</c:f>
              <c:numCache>
                <c:formatCode>#</c:formatCode>
                <c:ptCount val="178"/>
                <c:pt idx="0">
                  <c:v>1170</c:v>
                </c:pt>
                <c:pt idx="1">
                  <c:v>1170</c:v>
                </c:pt>
                <c:pt idx="2">
                  <c:v>1170</c:v>
                </c:pt>
                <c:pt idx="3">
                  <c:v>1170</c:v>
                </c:pt>
                <c:pt idx="4">
                  <c:v>1170</c:v>
                </c:pt>
                <c:pt idx="5">
                  <c:v>1170</c:v>
                </c:pt>
                <c:pt idx="6">
                  <c:v>1170</c:v>
                </c:pt>
                <c:pt idx="7">
                  <c:v>1170</c:v>
                </c:pt>
                <c:pt idx="8">
                  <c:v>1176</c:v>
                </c:pt>
                <c:pt idx="9">
                  <c:v>1176</c:v>
                </c:pt>
                <c:pt idx="10">
                  <c:v>1176</c:v>
                </c:pt>
                <c:pt idx="11">
                  <c:v>1176</c:v>
                </c:pt>
                <c:pt idx="12">
                  <c:v>1176</c:v>
                </c:pt>
                <c:pt idx="13">
                  <c:v>1176</c:v>
                </c:pt>
                <c:pt idx="14">
                  <c:v>1176</c:v>
                </c:pt>
                <c:pt idx="15">
                  <c:v>1176</c:v>
                </c:pt>
                <c:pt idx="16">
                  <c:v>1176</c:v>
                </c:pt>
                <c:pt idx="17">
                  <c:v>1176</c:v>
                </c:pt>
                <c:pt idx="18">
                  <c:v>1176</c:v>
                </c:pt>
                <c:pt idx="19">
                  <c:v>1176</c:v>
                </c:pt>
                <c:pt idx="20">
                  <c:v>1176</c:v>
                </c:pt>
                <c:pt idx="21">
                  <c:v>1176</c:v>
                </c:pt>
                <c:pt idx="22">
                  <c:v>1176</c:v>
                </c:pt>
                <c:pt idx="23">
                  <c:v>1176</c:v>
                </c:pt>
                <c:pt idx="24">
                  <c:v>1176</c:v>
                </c:pt>
                <c:pt idx="25">
                  <c:v>1176</c:v>
                </c:pt>
                <c:pt idx="26">
                  <c:v>1176</c:v>
                </c:pt>
                <c:pt idx="27">
                  <c:v>1176</c:v>
                </c:pt>
                <c:pt idx="28">
                  <c:v>1176</c:v>
                </c:pt>
                <c:pt idx="29">
                  <c:v>1176</c:v>
                </c:pt>
                <c:pt idx="30">
                  <c:v>1176</c:v>
                </c:pt>
                <c:pt idx="31">
                  <c:v>1176</c:v>
                </c:pt>
                <c:pt idx="32">
                  <c:v>1176</c:v>
                </c:pt>
                <c:pt idx="33">
                  <c:v>1176</c:v>
                </c:pt>
                <c:pt idx="34">
                  <c:v>1176</c:v>
                </c:pt>
                <c:pt idx="35">
                  <c:v>1176</c:v>
                </c:pt>
                <c:pt idx="36">
                  <c:v>1176</c:v>
                </c:pt>
                <c:pt idx="37">
                  <c:v>1176</c:v>
                </c:pt>
                <c:pt idx="38">
                  <c:v>1176</c:v>
                </c:pt>
                <c:pt idx="39">
                  <c:v>1176</c:v>
                </c:pt>
                <c:pt idx="40">
                  <c:v>1176</c:v>
                </c:pt>
                <c:pt idx="41">
                  <c:v>1176</c:v>
                </c:pt>
                <c:pt idx="42">
                  <c:v>1176</c:v>
                </c:pt>
                <c:pt idx="43">
                  <c:v>1176</c:v>
                </c:pt>
                <c:pt idx="44">
                  <c:v>1176</c:v>
                </c:pt>
                <c:pt idx="45">
                  <c:v>1176</c:v>
                </c:pt>
                <c:pt idx="46">
                  <c:v>1176</c:v>
                </c:pt>
                <c:pt idx="47">
                  <c:v>1176</c:v>
                </c:pt>
                <c:pt idx="48">
                  <c:v>1176</c:v>
                </c:pt>
                <c:pt idx="49">
                  <c:v>1176</c:v>
                </c:pt>
                <c:pt idx="50">
                  <c:v>1176</c:v>
                </c:pt>
                <c:pt idx="51">
                  <c:v>1176</c:v>
                </c:pt>
                <c:pt idx="52">
                  <c:v>1176</c:v>
                </c:pt>
                <c:pt idx="53">
                  <c:v>1176</c:v>
                </c:pt>
                <c:pt idx="54">
                  <c:v>1176</c:v>
                </c:pt>
                <c:pt idx="55">
                  <c:v>1176</c:v>
                </c:pt>
                <c:pt idx="56">
                  <c:v>1176</c:v>
                </c:pt>
                <c:pt idx="57">
                  <c:v>1176</c:v>
                </c:pt>
                <c:pt idx="58">
                  <c:v>1176</c:v>
                </c:pt>
                <c:pt idx="59">
                  <c:v>1176</c:v>
                </c:pt>
                <c:pt idx="60">
                  <c:v>1176</c:v>
                </c:pt>
                <c:pt idx="61">
                  <c:v>1176</c:v>
                </c:pt>
                <c:pt idx="62">
                  <c:v>1176</c:v>
                </c:pt>
                <c:pt idx="63">
                  <c:v>1176</c:v>
                </c:pt>
                <c:pt idx="64">
                  <c:v>1176</c:v>
                </c:pt>
                <c:pt idx="65">
                  <c:v>1176</c:v>
                </c:pt>
                <c:pt idx="66">
                  <c:v>1176</c:v>
                </c:pt>
                <c:pt idx="67">
                  <c:v>1176</c:v>
                </c:pt>
                <c:pt idx="68">
                  <c:v>1176</c:v>
                </c:pt>
                <c:pt idx="69">
                  <c:v>1176</c:v>
                </c:pt>
                <c:pt idx="70">
                  <c:v>1176</c:v>
                </c:pt>
                <c:pt idx="71">
                  <c:v>1176</c:v>
                </c:pt>
                <c:pt idx="72">
                  <c:v>1176</c:v>
                </c:pt>
                <c:pt idx="73">
                  <c:v>1176</c:v>
                </c:pt>
                <c:pt idx="74">
                  <c:v>1176</c:v>
                </c:pt>
                <c:pt idx="75">
                  <c:v>1176</c:v>
                </c:pt>
                <c:pt idx="76">
                  <c:v>1176</c:v>
                </c:pt>
                <c:pt idx="77">
                  <c:v>1176</c:v>
                </c:pt>
                <c:pt idx="78">
                  <c:v>1176</c:v>
                </c:pt>
                <c:pt idx="79">
                  <c:v>1176</c:v>
                </c:pt>
                <c:pt idx="80">
                  <c:v>1176</c:v>
                </c:pt>
                <c:pt idx="81">
                  <c:v>1176</c:v>
                </c:pt>
                <c:pt idx="82">
                  <c:v>1176</c:v>
                </c:pt>
                <c:pt idx="83">
                  <c:v>1176</c:v>
                </c:pt>
                <c:pt idx="84">
                  <c:v>1176</c:v>
                </c:pt>
                <c:pt idx="85">
                  <c:v>1176</c:v>
                </c:pt>
                <c:pt idx="86">
                  <c:v>1176</c:v>
                </c:pt>
                <c:pt idx="87">
                  <c:v>1176</c:v>
                </c:pt>
                <c:pt idx="88">
                  <c:v>1176</c:v>
                </c:pt>
                <c:pt idx="89">
                  <c:v>1176</c:v>
                </c:pt>
                <c:pt idx="90">
                  <c:v>1176</c:v>
                </c:pt>
                <c:pt idx="91">
                  <c:v>1176</c:v>
                </c:pt>
                <c:pt idx="92">
                  <c:v>1176</c:v>
                </c:pt>
                <c:pt idx="93">
                  <c:v>1176</c:v>
                </c:pt>
                <c:pt idx="94">
                  <c:v>1176</c:v>
                </c:pt>
                <c:pt idx="95">
                  <c:v>1176</c:v>
                </c:pt>
                <c:pt idx="96">
                  <c:v>1176</c:v>
                </c:pt>
                <c:pt idx="97">
                  <c:v>1176</c:v>
                </c:pt>
                <c:pt idx="98">
                  <c:v>1176</c:v>
                </c:pt>
                <c:pt idx="99">
                  <c:v>1176</c:v>
                </c:pt>
                <c:pt idx="100">
                  <c:v>1176</c:v>
                </c:pt>
                <c:pt idx="101">
                  <c:v>1176</c:v>
                </c:pt>
                <c:pt idx="102">
                  <c:v>1176</c:v>
                </c:pt>
                <c:pt idx="103">
                  <c:v>1176</c:v>
                </c:pt>
                <c:pt idx="104">
                  <c:v>1176</c:v>
                </c:pt>
                <c:pt idx="105">
                  <c:v>1176</c:v>
                </c:pt>
                <c:pt idx="106">
                  <c:v>1176</c:v>
                </c:pt>
                <c:pt idx="107">
                  <c:v>1176</c:v>
                </c:pt>
                <c:pt idx="108">
                  <c:v>1176</c:v>
                </c:pt>
                <c:pt idx="109">
                  <c:v>1176</c:v>
                </c:pt>
                <c:pt idx="110">
                  <c:v>1176</c:v>
                </c:pt>
                <c:pt idx="111">
                  <c:v>1176</c:v>
                </c:pt>
                <c:pt idx="112">
                  <c:v>1176</c:v>
                </c:pt>
                <c:pt idx="113">
                  <c:v>1176</c:v>
                </c:pt>
                <c:pt idx="114">
                  <c:v>1176</c:v>
                </c:pt>
                <c:pt idx="115">
                  <c:v>1176</c:v>
                </c:pt>
                <c:pt idx="116">
                  <c:v>1176</c:v>
                </c:pt>
                <c:pt idx="117">
                  <c:v>1176</c:v>
                </c:pt>
                <c:pt idx="118">
                  <c:v>1176</c:v>
                </c:pt>
                <c:pt idx="119">
                  <c:v>1176</c:v>
                </c:pt>
                <c:pt idx="120">
                  <c:v>1176</c:v>
                </c:pt>
                <c:pt idx="121">
                  <c:v>1176</c:v>
                </c:pt>
                <c:pt idx="122">
                  <c:v>1176</c:v>
                </c:pt>
                <c:pt idx="123">
                  <c:v>1176</c:v>
                </c:pt>
                <c:pt idx="124">
                  <c:v>1176</c:v>
                </c:pt>
                <c:pt idx="125">
                  <c:v>1176</c:v>
                </c:pt>
                <c:pt idx="126">
                  <c:v>1176</c:v>
                </c:pt>
                <c:pt idx="127">
                  <c:v>1176</c:v>
                </c:pt>
                <c:pt idx="128">
                  <c:v>1176</c:v>
                </c:pt>
                <c:pt idx="129">
                  <c:v>1176</c:v>
                </c:pt>
                <c:pt idx="130">
                  <c:v>1176</c:v>
                </c:pt>
                <c:pt idx="131">
                  <c:v>1176</c:v>
                </c:pt>
                <c:pt idx="132">
                  <c:v>1176</c:v>
                </c:pt>
                <c:pt idx="133">
                  <c:v>1176</c:v>
                </c:pt>
                <c:pt idx="134">
                  <c:v>1176</c:v>
                </c:pt>
                <c:pt idx="135">
                  <c:v>1176</c:v>
                </c:pt>
                <c:pt idx="136">
                  <c:v>1176</c:v>
                </c:pt>
                <c:pt idx="137">
                  <c:v>1176</c:v>
                </c:pt>
                <c:pt idx="138">
                  <c:v>1176</c:v>
                </c:pt>
                <c:pt idx="139">
                  <c:v>1176</c:v>
                </c:pt>
                <c:pt idx="140">
                  <c:v>1176</c:v>
                </c:pt>
                <c:pt idx="141">
                  <c:v>1176</c:v>
                </c:pt>
                <c:pt idx="142">
                  <c:v>1176</c:v>
                </c:pt>
                <c:pt idx="143">
                  <c:v>1176</c:v>
                </c:pt>
                <c:pt idx="144">
                  <c:v>1176</c:v>
                </c:pt>
                <c:pt idx="145">
                  <c:v>1176</c:v>
                </c:pt>
                <c:pt idx="146">
                  <c:v>1176</c:v>
                </c:pt>
                <c:pt idx="147">
                  <c:v>1176</c:v>
                </c:pt>
                <c:pt idx="148">
                  <c:v>1176</c:v>
                </c:pt>
                <c:pt idx="149">
                  <c:v>1176</c:v>
                </c:pt>
                <c:pt idx="150">
                  <c:v>1176</c:v>
                </c:pt>
                <c:pt idx="151">
                  <c:v>1176</c:v>
                </c:pt>
                <c:pt idx="152">
                  <c:v>1176</c:v>
                </c:pt>
                <c:pt idx="153">
                  <c:v>1176</c:v>
                </c:pt>
                <c:pt idx="154">
                  <c:v>1176</c:v>
                </c:pt>
                <c:pt idx="155">
                  <c:v>1176</c:v>
                </c:pt>
                <c:pt idx="156">
                  <c:v>1176</c:v>
                </c:pt>
                <c:pt idx="157">
                  <c:v>1176</c:v>
                </c:pt>
                <c:pt idx="158">
                  <c:v>1176</c:v>
                </c:pt>
                <c:pt idx="159">
                  <c:v>1176</c:v>
                </c:pt>
                <c:pt idx="160">
                  <c:v>1176</c:v>
                </c:pt>
                <c:pt idx="161">
                  <c:v>1176</c:v>
                </c:pt>
                <c:pt idx="162">
                  <c:v>1176</c:v>
                </c:pt>
                <c:pt idx="163">
                  <c:v>1176</c:v>
                </c:pt>
                <c:pt idx="164">
                  <c:v>1176</c:v>
                </c:pt>
                <c:pt idx="165">
                  <c:v>1176</c:v>
                </c:pt>
                <c:pt idx="166">
                  <c:v>1176</c:v>
                </c:pt>
                <c:pt idx="167">
                  <c:v>1176</c:v>
                </c:pt>
                <c:pt idx="168">
                  <c:v>1176</c:v>
                </c:pt>
                <c:pt idx="169">
                  <c:v>1176</c:v>
                </c:pt>
                <c:pt idx="170">
                  <c:v>1176</c:v>
                </c:pt>
                <c:pt idx="171">
                  <c:v>1176</c:v>
                </c:pt>
                <c:pt idx="172">
                  <c:v>1176</c:v>
                </c:pt>
                <c:pt idx="173">
                  <c:v>1176</c:v>
                </c:pt>
              </c:numCache>
            </c:numRef>
          </c:val>
        </c:ser>
        <c:ser>
          <c:idx val="3"/>
          <c:order val="3"/>
          <c:tx>
            <c:strRef>
              <c:f>'Statistics years'!$G$2</c:f>
              <c:strCache>
                <c:ptCount val="1"/>
                <c:pt idx="0">
                  <c:v>1993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years'!$G$9:$G$186</c:f>
              <c:numCache>
                <c:formatCode>#</c:formatCode>
                <c:ptCount val="178"/>
                <c:pt idx="0">
                  <c:v>1150</c:v>
                </c:pt>
                <c:pt idx="1">
                  <c:v>1150</c:v>
                </c:pt>
                <c:pt idx="2">
                  <c:v>1150</c:v>
                </c:pt>
                <c:pt idx="3">
                  <c:v>1150</c:v>
                </c:pt>
                <c:pt idx="4">
                  <c:v>1150</c:v>
                </c:pt>
                <c:pt idx="5">
                  <c:v>1149</c:v>
                </c:pt>
                <c:pt idx="6">
                  <c:v>1149</c:v>
                </c:pt>
                <c:pt idx="7">
                  <c:v>1149</c:v>
                </c:pt>
                <c:pt idx="8">
                  <c:v>1159</c:v>
                </c:pt>
                <c:pt idx="9">
                  <c:v>1159</c:v>
                </c:pt>
                <c:pt idx="10">
                  <c:v>1159</c:v>
                </c:pt>
                <c:pt idx="11">
                  <c:v>1159</c:v>
                </c:pt>
                <c:pt idx="12">
                  <c:v>1159</c:v>
                </c:pt>
                <c:pt idx="13">
                  <c:v>1159</c:v>
                </c:pt>
                <c:pt idx="14">
                  <c:v>1159</c:v>
                </c:pt>
                <c:pt idx="15">
                  <c:v>1159</c:v>
                </c:pt>
                <c:pt idx="16">
                  <c:v>1159</c:v>
                </c:pt>
                <c:pt idx="17">
                  <c:v>1159</c:v>
                </c:pt>
                <c:pt idx="18">
                  <c:v>1159</c:v>
                </c:pt>
                <c:pt idx="19">
                  <c:v>1159</c:v>
                </c:pt>
                <c:pt idx="20">
                  <c:v>1159</c:v>
                </c:pt>
                <c:pt idx="21">
                  <c:v>1159</c:v>
                </c:pt>
                <c:pt idx="22">
                  <c:v>1159</c:v>
                </c:pt>
                <c:pt idx="23">
                  <c:v>1159</c:v>
                </c:pt>
                <c:pt idx="24">
                  <c:v>1159</c:v>
                </c:pt>
                <c:pt idx="25">
                  <c:v>1159</c:v>
                </c:pt>
                <c:pt idx="26">
                  <c:v>1159</c:v>
                </c:pt>
                <c:pt idx="27">
                  <c:v>1159</c:v>
                </c:pt>
                <c:pt idx="28">
                  <c:v>1159</c:v>
                </c:pt>
                <c:pt idx="29">
                  <c:v>1159</c:v>
                </c:pt>
                <c:pt idx="30">
                  <c:v>1159</c:v>
                </c:pt>
                <c:pt idx="31">
                  <c:v>1159</c:v>
                </c:pt>
                <c:pt idx="32">
                  <c:v>1159</c:v>
                </c:pt>
                <c:pt idx="33">
                  <c:v>1159</c:v>
                </c:pt>
                <c:pt idx="34">
                  <c:v>1159</c:v>
                </c:pt>
                <c:pt idx="35">
                  <c:v>1159</c:v>
                </c:pt>
                <c:pt idx="36">
                  <c:v>1159</c:v>
                </c:pt>
                <c:pt idx="37">
                  <c:v>1159</c:v>
                </c:pt>
                <c:pt idx="38">
                  <c:v>1159</c:v>
                </c:pt>
                <c:pt idx="39">
                  <c:v>1159</c:v>
                </c:pt>
                <c:pt idx="40">
                  <c:v>1159</c:v>
                </c:pt>
                <c:pt idx="41">
                  <c:v>1159</c:v>
                </c:pt>
                <c:pt idx="42">
                  <c:v>1159</c:v>
                </c:pt>
                <c:pt idx="43">
                  <c:v>1159</c:v>
                </c:pt>
                <c:pt idx="44">
                  <c:v>1159</c:v>
                </c:pt>
                <c:pt idx="45">
                  <c:v>1159</c:v>
                </c:pt>
                <c:pt idx="46">
                  <c:v>1159</c:v>
                </c:pt>
                <c:pt idx="47">
                  <c:v>1159</c:v>
                </c:pt>
                <c:pt idx="48">
                  <c:v>1159</c:v>
                </c:pt>
                <c:pt idx="49">
                  <c:v>1159</c:v>
                </c:pt>
                <c:pt idx="50">
                  <c:v>1159</c:v>
                </c:pt>
                <c:pt idx="51">
                  <c:v>1159</c:v>
                </c:pt>
                <c:pt idx="52">
                  <c:v>1159</c:v>
                </c:pt>
                <c:pt idx="53">
                  <c:v>1159</c:v>
                </c:pt>
                <c:pt idx="54">
                  <c:v>1159</c:v>
                </c:pt>
                <c:pt idx="55">
                  <c:v>1159</c:v>
                </c:pt>
                <c:pt idx="56">
                  <c:v>1159</c:v>
                </c:pt>
                <c:pt idx="57">
                  <c:v>1159</c:v>
                </c:pt>
                <c:pt idx="58">
                  <c:v>1159</c:v>
                </c:pt>
                <c:pt idx="59">
                  <c:v>1159</c:v>
                </c:pt>
                <c:pt idx="60">
                  <c:v>1159</c:v>
                </c:pt>
                <c:pt idx="61">
                  <c:v>1159</c:v>
                </c:pt>
                <c:pt idx="62">
                  <c:v>1159</c:v>
                </c:pt>
                <c:pt idx="63">
                  <c:v>1159</c:v>
                </c:pt>
                <c:pt idx="64">
                  <c:v>1159</c:v>
                </c:pt>
                <c:pt idx="65">
                  <c:v>1159</c:v>
                </c:pt>
                <c:pt idx="66">
                  <c:v>1159</c:v>
                </c:pt>
                <c:pt idx="67">
                  <c:v>1159</c:v>
                </c:pt>
                <c:pt idx="68">
                  <c:v>1159</c:v>
                </c:pt>
                <c:pt idx="69">
                  <c:v>1159</c:v>
                </c:pt>
                <c:pt idx="70">
                  <c:v>1159</c:v>
                </c:pt>
                <c:pt idx="71">
                  <c:v>1159</c:v>
                </c:pt>
                <c:pt idx="72">
                  <c:v>1159</c:v>
                </c:pt>
                <c:pt idx="73">
                  <c:v>1159</c:v>
                </c:pt>
                <c:pt idx="74">
                  <c:v>1159</c:v>
                </c:pt>
                <c:pt idx="75">
                  <c:v>1159</c:v>
                </c:pt>
                <c:pt idx="76">
                  <c:v>1159</c:v>
                </c:pt>
                <c:pt idx="77">
                  <c:v>1159</c:v>
                </c:pt>
                <c:pt idx="78">
                  <c:v>1159</c:v>
                </c:pt>
                <c:pt idx="79">
                  <c:v>1159</c:v>
                </c:pt>
                <c:pt idx="80">
                  <c:v>1159</c:v>
                </c:pt>
                <c:pt idx="81">
                  <c:v>1159</c:v>
                </c:pt>
                <c:pt idx="82">
                  <c:v>1159</c:v>
                </c:pt>
                <c:pt idx="83">
                  <c:v>1159</c:v>
                </c:pt>
                <c:pt idx="84">
                  <c:v>1159</c:v>
                </c:pt>
                <c:pt idx="85">
                  <c:v>1159</c:v>
                </c:pt>
                <c:pt idx="86">
                  <c:v>1159</c:v>
                </c:pt>
                <c:pt idx="87">
                  <c:v>1159</c:v>
                </c:pt>
                <c:pt idx="88">
                  <c:v>1159</c:v>
                </c:pt>
                <c:pt idx="89">
                  <c:v>1159</c:v>
                </c:pt>
                <c:pt idx="90">
                  <c:v>1159</c:v>
                </c:pt>
                <c:pt idx="91">
                  <c:v>1159</c:v>
                </c:pt>
                <c:pt idx="92">
                  <c:v>1159</c:v>
                </c:pt>
                <c:pt idx="93">
                  <c:v>1159</c:v>
                </c:pt>
                <c:pt idx="94">
                  <c:v>1159</c:v>
                </c:pt>
                <c:pt idx="95">
                  <c:v>1159</c:v>
                </c:pt>
                <c:pt idx="96">
                  <c:v>1159</c:v>
                </c:pt>
                <c:pt idx="97">
                  <c:v>1159</c:v>
                </c:pt>
                <c:pt idx="98">
                  <c:v>1159</c:v>
                </c:pt>
                <c:pt idx="99">
                  <c:v>1159</c:v>
                </c:pt>
                <c:pt idx="100">
                  <c:v>1159</c:v>
                </c:pt>
                <c:pt idx="101">
                  <c:v>1159</c:v>
                </c:pt>
                <c:pt idx="102">
                  <c:v>1159</c:v>
                </c:pt>
                <c:pt idx="103">
                  <c:v>1159</c:v>
                </c:pt>
                <c:pt idx="104">
                  <c:v>1159</c:v>
                </c:pt>
                <c:pt idx="105">
                  <c:v>1159</c:v>
                </c:pt>
                <c:pt idx="106">
                  <c:v>1159</c:v>
                </c:pt>
                <c:pt idx="107">
                  <c:v>1159</c:v>
                </c:pt>
                <c:pt idx="108">
                  <c:v>1159</c:v>
                </c:pt>
                <c:pt idx="109">
                  <c:v>1159</c:v>
                </c:pt>
                <c:pt idx="110">
                  <c:v>1159</c:v>
                </c:pt>
                <c:pt idx="111">
                  <c:v>1159</c:v>
                </c:pt>
                <c:pt idx="112">
                  <c:v>1159</c:v>
                </c:pt>
                <c:pt idx="113">
                  <c:v>1159</c:v>
                </c:pt>
                <c:pt idx="114">
                  <c:v>1159</c:v>
                </c:pt>
                <c:pt idx="115">
                  <c:v>1159</c:v>
                </c:pt>
                <c:pt idx="116">
                  <c:v>1159</c:v>
                </c:pt>
                <c:pt idx="117">
                  <c:v>1159</c:v>
                </c:pt>
                <c:pt idx="118">
                  <c:v>1159</c:v>
                </c:pt>
                <c:pt idx="119">
                  <c:v>1159</c:v>
                </c:pt>
                <c:pt idx="120">
                  <c:v>1159</c:v>
                </c:pt>
                <c:pt idx="121">
                  <c:v>1159</c:v>
                </c:pt>
                <c:pt idx="122">
                  <c:v>1159</c:v>
                </c:pt>
                <c:pt idx="123">
                  <c:v>1159</c:v>
                </c:pt>
                <c:pt idx="124">
                  <c:v>1159</c:v>
                </c:pt>
                <c:pt idx="125">
                  <c:v>1159</c:v>
                </c:pt>
                <c:pt idx="126">
                  <c:v>1159</c:v>
                </c:pt>
                <c:pt idx="127">
                  <c:v>1159</c:v>
                </c:pt>
                <c:pt idx="128">
                  <c:v>1159</c:v>
                </c:pt>
                <c:pt idx="129">
                  <c:v>1159</c:v>
                </c:pt>
                <c:pt idx="130">
                  <c:v>1159</c:v>
                </c:pt>
                <c:pt idx="131">
                  <c:v>1159</c:v>
                </c:pt>
                <c:pt idx="132">
                  <c:v>1159</c:v>
                </c:pt>
                <c:pt idx="133">
                  <c:v>1159</c:v>
                </c:pt>
                <c:pt idx="134">
                  <c:v>1159</c:v>
                </c:pt>
                <c:pt idx="135">
                  <c:v>1159</c:v>
                </c:pt>
                <c:pt idx="136">
                  <c:v>1159</c:v>
                </c:pt>
                <c:pt idx="137">
                  <c:v>1159</c:v>
                </c:pt>
                <c:pt idx="138">
                  <c:v>1159</c:v>
                </c:pt>
                <c:pt idx="139">
                  <c:v>1159</c:v>
                </c:pt>
                <c:pt idx="140">
                  <c:v>1159</c:v>
                </c:pt>
                <c:pt idx="141">
                  <c:v>1159</c:v>
                </c:pt>
                <c:pt idx="142">
                  <c:v>1159</c:v>
                </c:pt>
                <c:pt idx="143">
                  <c:v>1159</c:v>
                </c:pt>
                <c:pt idx="144">
                  <c:v>1159</c:v>
                </c:pt>
                <c:pt idx="145">
                  <c:v>1159</c:v>
                </c:pt>
                <c:pt idx="146">
                  <c:v>1159</c:v>
                </c:pt>
                <c:pt idx="147">
                  <c:v>1159</c:v>
                </c:pt>
                <c:pt idx="148">
                  <c:v>1159</c:v>
                </c:pt>
                <c:pt idx="149">
                  <c:v>1159</c:v>
                </c:pt>
                <c:pt idx="150">
                  <c:v>1159</c:v>
                </c:pt>
                <c:pt idx="151">
                  <c:v>1159</c:v>
                </c:pt>
                <c:pt idx="152">
                  <c:v>1159</c:v>
                </c:pt>
                <c:pt idx="153">
                  <c:v>1159</c:v>
                </c:pt>
                <c:pt idx="154">
                  <c:v>1159</c:v>
                </c:pt>
                <c:pt idx="155">
                  <c:v>1159</c:v>
                </c:pt>
                <c:pt idx="156">
                  <c:v>1159</c:v>
                </c:pt>
                <c:pt idx="157">
                  <c:v>1159</c:v>
                </c:pt>
                <c:pt idx="158">
                  <c:v>1159</c:v>
                </c:pt>
                <c:pt idx="159">
                  <c:v>1159</c:v>
                </c:pt>
                <c:pt idx="160">
                  <c:v>1159</c:v>
                </c:pt>
                <c:pt idx="161">
                  <c:v>1159</c:v>
                </c:pt>
                <c:pt idx="162">
                  <c:v>1159</c:v>
                </c:pt>
                <c:pt idx="163">
                  <c:v>1159</c:v>
                </c:pt>
                <c:pt idx="164">
                  <c:v>1159</c:v>
                </c:pt>
                <c:pt idx="165">
                  <c:v>1159</c:v>
                </c:pt>
                <c:pt idx="166">
                  <c:v>1159</c:v>
                </c:pt>
                <c:pt idx="167">
                  <c:v>1159</c:v>
                </c:pt>
                <c:pt idx="168">
                  <c:v>1159</c:v>
                </c:pt>
                <c:pt idx="169">
                  <c:v>1159</c:v>
                </c:pt>
                <c:pt idx="170">
                  <c:v>1159</c:v>
                </c:pt>
                <c:pt idx="171">
                  <c:v>1159</c:v>
                </c:pt>
                <c:pt idx="172">
                  <c:v>1159</c:v>
                </c:pt>
                <c:pt idx="173">
                  <c:v>1159</c:v>
                </c:pt>
              </c:numCache>
            </c:numRef>
          </c:val>
        </c:ser>
        <c:ser>
          <c:idx val="4"/>
          <c:order val="4"/>
          <c:tx>
            <c:strRef>
              <c:f>'Statistics years'!$H$2</c:f>
              <c:strCache>
                <c:ptCount val="1"/>
                <c:pt idx="0">
                  <c:v>1994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years'!$H$9:$H$186</c:f>
              <c:numCache>
                <c:formatCode>#</c:formatCode>
                <c:ptCount val="178"/>
                <c:pt idx="0">
                  <c:v>1091</c:v>
                </c:pt>
                <c:pt idx="1">
                  <c:v>1091</c:v>
                </c:pt>
                <c:pt idx="2">
                  <c:v>1091</c:v>
                </c:pt>
                <c:pt idx="3">
                  <c:v>1091</c:v>
                </c:pt>
                <c:pt idx="4">
                  <c:v>1091</c:v>
                </c:pt>
                <c:pt idx="5">
                  <c:v>1091</c:v>
                </c:pt>
                <c:pt idx="6">
                  <c:v>1091</c:v>
                </c:pt>
                <c:pt idx="7">
                  <c:v>1091</c:v>
                </c:pt>
                <c:pt idx="8">
                  <c:v>1091</c:v>
                </c:pt>
                <c:pt idx="9">
                  <c:v>1091</c:v>
                </c:pt>
                <c:pt idx="10">
                  <c:v>1091</c:v>
                </c:pt>
                <c:pt idx="11">
                  <c:v>1091</c:v>
                </c:pt>
                <c:pt idx="12">
                  <c:v>1091</c:v>
                </c:pt>
                <c:pt idx="13">
                  <c:v>1091</c:v>
                </c:pt>
                <c:pt idx="14">
                  <c:v>1091</c:v>
                </c:pt>
                <c:pt idx="15">
                  <c:v>1091</c:v>
                </c:pt>
                <c:pt idx="16">
                  <c:v>1091</c:v>
                </c:pt>
                <c:pt idx="17">
                  <c:v>1091</c:v>
                </c:pt>
                <c:pt idx="18">
                  <c:v>1091</c:v>
                </c:pt>
                <c:pt idx="19">
                  <c:v>1091</c:v>
                </c:pt>
                <c:pt idx="20">
                  <c:v>1091</c:v>
                </c:pt>
                <c:pt idx="21">
                  <c:v>1091</c:v>
                </c:pt>
                <c:pt idx="22">
                  <c:v>1091</c:v>
                </c:pt>
                <c:pt idx="23">
                  <c:v>1091</c:v>
                </c:pt>
                <c:pt idx="24">
                  <c:v>1091</c:v>
                </c:pt>
                <c:pt idx="25">
                  <c:v>1091</c:v>
                </c:pt>
                <c:pt idx="26">
                  <c:v>1091</c:v>
                </c:pt>
                <c:pt idx="27">
                  <c:v>1091</c:v>
                </c:pt>
                <c:pt idx="28">
                  <c:v>1091</c:v>
                </c:pt>
                <c:pt idx="29">
                  <c:v>1091</c:v>
                </c:pt>
                <c:pt idx="30">
                  <c:v>1091</c:v>
                </c:pt>
                <c:pt idx="31">
                  <c:v>1091</c:v>
                </c:pt>
                <c:pt idx="32">
                  <c:v>1091</c:v>
                </c:pt>
                <c:pt idx="33">
                  <c:v>1091</c:v>
                </c:pt>
                <c:pt idx="34">
                  <c:v>1091</c:v>
                </c:pt>
                <c:pt idx="35">
                  <c:v>1091</c:v>
                </c:pt>
                <c:pt idx="36">
                  <c:v>1091</c:v>
                </c:pt>
                <c:pt idx="37">
                  <c:v>1091</c:v>
                </c:pt>
                <c:pt idx="38">
                  <c:v>1091</c:v>
                </c:pt>
                <c:pt idx="39">
                  <c:v>1091</c:v>
                </c:pt>
                <c:pt idx="40">
                  <c:v>1091</c:v>
                </c:pt>
                <c:pt idx="41">
                  <c:v>1091</c:v>
                </c:pt>
                <c:pt idx="42">
                  <c:v>1091</c:v>
                </c:pt>
                <c:pt idx="43">
                  <c:v>1091</c:v>
                </c:pt>
                <c:pt idx="44">
                  <c:v>1091</c:v>
                </c:pt>
                <c:pt idx="45">
                  <c:v>1091</c:v>
                </c:pt>
                <c:pt idx="46">
                  <c:v>1091</c:v>
                </c:pt>
                <c:pt idx="47">
                  <c:v>1091</c:v>
                </c:pt>
                <c:pt idx="48">
                  <c:v>1091</c:v>
                </c:pt>
                <c:pt idx="49">
                  <c:v>1091</c:v>
                </c:pt>
                <c:pt idx="50">
                  <c:v>1091</c:v>
                </c:pt>
                <c:pt idx="51">
                  <c:v>1091</c:v>
                </c:pt>
                <c:pt idx="52">
                  <c:v>1091</c:v>
                </c:pt>
                <c:pt idx="53">
                  <c:v>1091</c:v>
                </c:pt>
                <c:pt idx="54">
                  <c:v>1091</c:v>
                </c:pt>
                <c:pt idx="55">
                  <c:v>1091</c:v>
                </c:pt>
                <c:pt idx="56">
                  <c:v>1091</c:v>
                </c:pt>
                <c:pt idx="57">
                  <c:v>1091</c:v>
                </c:pt>
                <c:pt idx="58">
                  <c:v>1091</c:v>
                </c:pt>
                <c:pt idx="59">
                  <c:v>1091</c:v>
                </c:pt>
                <c:pt idx="60">
                  <c:v>1091</c:v>
                </c:pt>
                <c:pt idx="61">
                  <c:v>1091</c:v>
                </c:pt>
                <c:pt idx="62">
                  <c:v>1091</c:v>
                </c:pt>
                <c:pt idx="63">
                  <c:v>1091</c:v>
                </c:pt>
                <c:pt idx="64">
                  <c:v>1091</c:v>
                </c:pt>
                <c:pt idx="65">
                  <c:v>1091</c:v>
                </c:pt>
                <c:pt idx="66">
                  <c:v>1091</c:v>
                </c:pt>
                <c:pt idx="67">
                  <c:v>1091</c:v>
                </c:pt>
                <c:pt idx="68">
                  <c:v>1091</c:v>
                </c:pt>
                <c:pt idx="69">
                  <c:v>1091</c:v>
                </c:pt>
                <c:pt idx="70">
                  <c:v>1091</c:v>
                </c:pt>
                <c:pt idx="71">
                  <c:v>1091</c:v>
                </c:pt>
                <c:pt idx="72">
                  <c:v>1091</c:v>
                </c:pt>
                <c:pt idx="73">
                  <c:v>1091</c:v>
                </c:pt>
                <c:pt idx="74">
                  <c:v>1091</c:v>
                </c:pt>
                <c:pt idx="75">
                  <c:v>1091</c:v>
                </c:pt>
                <c:pt idx="76">
                  <c:v>1091</c:v>
                </c:pt>
                <c:pt idx="77">
                  <c:v>1091</c:v>
                </c:pt>
                <c:pt idx="78">
                  <c:v>1091</c:v>
                </c:pt>
                <c:pt idx="79">
                  <c:v>1091</c:v>
                </c:pt>
                <c:pt idx="80">
                  <c:v>1091</c:v>
                </c:pt>
                <c:pt idx="81">
                  <c:v>1091</c:v>
                </c:pt>
                <c:pt idx="82">
                  <c:v>1091</c:v>
                </c:pt>
                <c:pt idx="83">
                  <c:v>1091</c:v>
                </c:pt>
                <c:pt idx="84">
                  <c:v>1091</c:v>
                </c:pt>
                <c:pt idx="85">
                  <c:v>1091</c:v>
                </c:pt>
                <c:pt idx="86">
                  <c:v>1091</c:v>
                </c:pt>
                <c:pt idx="87">
                  <c:v>1091</c:v>
                </c:pt>
                <c:pt idx="88">
                  <c:v>1091</c:v>
                </c:pt>
                <c:pt idx="89">
                  <c:v>1091</c:v>
                </c:pt>
                <c:pt idx="90">
                  <c:v>1091</c:v>
                </c:pt>
                <c:pt idx="91">
                  <c:v>1091</c:v>
                </c:pt>
                <c:pt idx="92">
                  <c:v>1091</c:v>
                </c:pt>
                <c:pt idx="93">
                  <c:v>1091</c:v>
                </c:pt>
                <c:pt idx="94">
                  <c:v>1091</c:v>
                </c:pt>
                <c:pt idx="95">
                  <c:v>1091</c:v>
                </c:pt>
                <c:pt idx="96">
                  <c:v>1091</c:v>
                </c:pt>
                <c:pt idx="97">
                  <c:v>1091</c:v>
                </c:pt>
                <c:pt idx="98">
                  <c:v>1091</c:v>
                </c:pt>
                <c:pt idx="99">
                  <c:v>1091</c:v>
                </c:pt>
                <c:pt idx="100">
                  <c:v>1091</c:v>
                </c:pt>
                <c:pt idx="101">
                  <c:v>1091</c:v>
                </c:pt>
                <c:pt idx="102">
                  <c:v>1091</c:v>
                </c:pt>
                <c:pt idx="103">
                  <c:v>1091</c:v>
                </c:pt>
                <c:pt idx="104">
                  <c:v>1091</c:v>
                </c:pt>
                <c:pt idx="105">
                  <c:v>1091</c:v>
                </c:pt>
                <c:pt idx="106">
                  <c:v>1091</c:v>
                </c:pt>
                <c:pt idx="107">
                  <c:v>1091</c:v>
                </c:pt>
                <c:pt idx="108">
                  <c:v>1091</c:v>
                </c:pt>
                <c:pt idx="109">
                  <c:v>1091</c:v>
                </c:pt>
                <c:pt idx="110">
                  <c:v>1091</c:v>
                </c:pt>
                <c:pt idx="111">
                  <c:v>1091</c:v>
                </c:pt>
                <c:pt idx="112">
                  <c:v>1091</c:v>
                </c:pt>
                <c:pt idx="113">
                  <c:v>1091</c:v>
                </c:pt>
                <c:pt idx="114">
                  <c:v>1091</c:v>
                </c:pt>
                <c:pt idx="115">
                  <c:v>1091</c:v>
                </c:pt>
                <c:pt idx="116">
                  <c:v>1091</c:v>
                </c:pt>
                <c:pt idx="117">
                  <c:v>1091</c:v>
                </c:pt>
                <c:pt idx="118">
                  <c:v>1091</c:v>
                </c:pt>
                <c:pt idx="119">
                  <c:v>1091</c:v>
                </c:pt>
                <c:pt idx="120">
                  <c:v>1091</c:v>
                </c:pt>
                <c:pt idx="121">
                  <c:v>1091</c:v>
                </c:pt>
                <c:pt idx="122">
                  <c:v>1091</c:v>
                </c:pt>
                <c:pt idx="123">
                  <c:v>1091</c:v>
                </c:pt>
                <c:pt idx="124">
                  <c:v>1091</c:v>
                </c:pt>
                <c:pt idx="125">
                  <c:v>1091</c:v>
                </c:pt>
                <c:pt idx="126">
                  <c:v>1091</c:v>
                </c:pt>
                <c:pt idx="127">
                  <c:v>1091</c:v>
                </c:pt>
                <c:pt idx="128">
                  <c:v>1091</c:v>
                </c:pt>
                <c:pt idx="129">
                  <c:v>1091</c:v>
                </c:pt>
                <c:pt idx="130">
                  <c:v>1091</c:v>
                </c:pt>
                <c:pt idx="131">
                  <c:v>1091</c:v>
                </c:pt>
                <c:pt idx="132">
                  <c:v>1091</c:v>
                </c:pt>
                <c:pt idx="133">
                  <c:v>1091</c:v>
                </c:pt>
                <c:pt idx="134">
                  <c:v>1091</c:v>
                </c:pt>
                <c:pt idx="135">
                  <c:v>1091</c:v>
                </c:pt>
                <c:pt idx="136">
                  <c:v>1091</c:v>
                </c:pt>
                <c:pt idx="137">
                  <c:v>1091</c:v>
                </c:pt>
                <c:pt idx="138">
                  <c:v>1091</c:v>
                </c:pt>
                <c:pt idx="139">
                  <c:v>1091</c:v>
                </c:pt>
                <c:pt idx="140">
                  <c:v>1091</c:v>
                </c:pt>
                <c:pt idx="141">
                  <c:v>1091</c:v>
                </c:pt>
                <c:pt idx="142">
                  <c:v>1091</c:v>
                </c:pt>
                <c:pt idx="143">
                  <c:v>1091</c:v>
                </c:pt>
                <c:pt idx="144">
                  <c:v>1091</c:v>
                </c:pt>
                <c:pt idx="145">
                  <c:v>1091</c:v>
                </c:pt>
                <c:pt idx="146">
                  <c:v>1091</c:v>
                </c:pt>
                <c:pt idx="147">
                  <c:v>1091</c:v>
                </c:pt>
                <c:pt idx="148">
                  <c:v>1091</c:v>
                </c:pt>
                <c:pt idx="149">
                  <c:v>1091</c:v>
                </c:pt>
                <c:pt idx="150">
                  <c:v>1091</c:v>
                </c:pt>
                <c:pt idx="151">
                  <c:v>1091</c:v>
                </c:pt>
                <c:pt idx="152">
                  <c:v>1091</c:v>
                </c:pt>
                <c:pt idx="153">
                  <c:v>1091</c:v>
                </c:pt>
                <c:pt idx="154">
                  <c:v>1091</c:v>
                </c:pt>
                <c:pt idx="155">
                  <c:v>1091</c:v>
                </c:pt>
                <c:pt idx="156">
                  <c:v>1091</c:v>
                </c:pt>
                <c:pt idx="157">
                  <c:v>1091</c:v>
                </c:pt>
                <c:pt idx="158">
                  <c:v>1091</c:v>
                </c:pt>
                <c:pt idx="159">
                  <c:v>1091</c:v>
                </c:pt>
                <c:pt idx="160">
                  <c:v>1091</c:v>
                </c:pt>
                <c:pt idx="161">
                  <c:v>1091</c:v>
                </c:pt>
                <c:pt idx="162">
                  <c:v>1091</c:v>
                </c:pt>
                <c:pt idx="163">
                  <c:v>1091</c:v>
                </c:pt>
                <c:pt idx="164">
                  <c:v>1091</c:v>
                </c:pt>
                <c:pt idx="165">
                  <c:v>1091</c:v>
                </c:pt>
                <c:pt idx="166">
                  <c:v>1091</c:v>
                </c:pt>
                <c:pt idx="167">
                  <c:v>1091</c:v>
                </c:pt>
                <c:pt idx="168">
                  <c:v>1091</c:v>
                </c:pt>
                <c:pt idx="169">
                  <c:v>1091</c:v>
                </c:pt>
                <c:pt idx="170">
                  <c:v>1091</c:v>
                </c:pt>
                <c:pt idx="171">
                  <c:v>1091</c:v>
                </c:pt>
                <c:pt idx="172">
                  <c:v>1091</c:v>
                </c:pt>
                <c:pt idx="173">
                  <c:v>1091</c:v>
                </c:pt>
              </c:numCache>
            </c:numRef>
          </c:val>
        </c:ser>
        <c:ser>
          <c:idx val="5"/>
          <c:order val="5"/>
          <c:tx>
            <c:strRef>
              <c:f>'Statistics years'!$I$2</c:f>
              <c:strCache>
                <c:ptCount val="1"/>
                <c:pt idx="0">
                  <c:v>1995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years'!$I$9:$I$186</c:f>
              <c:numCache>
                <c:formatCode>#</c:formatCode>
                <c:ptCount val="178"/>
                <c:pt idx="0">
                  <c:v>1109</c:v>
                </c:pt>
                <c:pt idx="1">
                  <c:v>1109</c:v>
                </c:pt>
                <c:pt idx="2">
                  <c:v>1109</c:v>
                </c:pt>
                <c:pt idx="3">
                  <c:v>1109</c:v>
                </c:pt>
                <c:pt idx="4">
                  <c:v>1109</c:v>
                </c:pt>
                <c:pt idx="5">
                  <c:v>1109</c:v>
                </c:pt>
                <c:pt idx="6">
                  <c:v>1109</c:v>
                </c:pt>
                <c:pt idx="7">
                  <c:v>1109</c:v>
                </c:pt>
                <c:pt idx="8">
                  <c:v>1109</c:v>
                </c:pt>
                <c:pt idx="9">
                  <c:v>1109</c:v>
                </c:pt>
                <c:pt idx="10">
                  <c:v>1109</c:v>
                </c:pt>
                <c:pt idx="11">
                  <c:v>1109</c:v>
                </c:pt>
                <c:pt idx="12">
                  <c:v>1109</c:v>
                </c:pt>
                <c:pt idx="13">
                  <c:v>1109</c:v>
                </c:pt>
                <c:pt idx="14">
                  <c:v>1109</c:v>
                </c:pt>
                <c:pt idx="15">
                  <c:v>1109</c:v>
                </c:pt>
                <c:pt idx="16">
                  <c:v>1109</c:v>
                </c:pt>
                <c:pt idx="17">
                  <c:v>1109</c:v>
                </c:pt>
                <c:pt idx="18">
                  <c:v>1109</c:v>
                </c:pt>
                <c:pt idx="19">
                  <c:v>1109</c:v>
                </c:pt>
                <c:pt idx="20">
                  <c:v>1109</c:v>
                </c:pt>
                <c:pt idx="21">
                  <c:v>1109</c:v>
                </c:pt>
                <c:pt idx="22">
                  <c:v>1109</c:v>
                </c:pt>
                <c:pt idx="23">
                  <c:v>1109</c:v>
                </c:pt>
                <c:pt idx="24">
                  <c:v>1109</c:v>
                </c:pt>
                <c:pt idx="25">
                  <c:v>1109</c:v>
                </c:pt>
                <c:pt idx="26">
                  <c:v>1109</c:v>
                </c:pt>
                <c:pt idx="27">
                  <c:v>1109</c:v>
                </c:pt>
                <c:pt idx="28">
                  <c:v>1109</c:v>
                </c:pt>
                <c:pt idx="29">
                  <c:v>1109</c:v>
                </c:pt>
                <c:pt idx="30">
                  <c:v>1109</c:v>
                </c:pt>
                <c:pt idx="31">
                  <c:v>1109</c:v>
                </c:pt>
                <c:pt idx="32">
                  <c:v>1109</c:v>
                </c:pt>
                <c:pt idx="33">
                  <c:v>1109</c:v>
                </c:pt>
                <c:pt idx="34">
                  <c:v>1109</c:v>
                </c:pt>
                <c:pt idx="35">
                  <c:v>1109</c:v>
                </c:pt>
                <c:pt idx="36">
                  <c:v>1109</c:v>
                </c:pt>
                <c:pt idx="37">
                  <c:v>1109</c:v>
                </c:pt>
                <c:pt idx="38">
                  <c:v>1109</c:v>
                </c:pt>
                <c:pt idx="39">
                  <c:v>1109</c:v>
                </c:pt>
                <c:pt idx="40">
                  <c:v>1109</c:v>
                </c:pt>
                <c:pt idx="41">
                  <c:v>1109</c:v>
                </c:pt>
                <c:pt idx="42">
                  <c:v>1109</c:v>
                </c:pt>
                <c:pt idx="43">
                  <c:v>1109</c:v>
                </c:pt>
                <c:pt idx="44">
                  <c:v>1109</c:v>
                </c:pt>
                <c:pt idx="45">
                  <c:v>1109</c:v>
                </c:pt>
                <c:pt idx="46">
                  <c:v>1109</c:v>
                </c:pt>
                <c:pt idx="47">
                  <c:v>1109</c:v>
                </c:pt>
                <c:pt idx="48">
                  <c:v>1109</c:v>
                </c:pt>
                <c:pt idx="49">
                  <c:v>1109</c:v>
                </c:pt>
                <c:pt idx="50">
                  <c:v>1109</c:v>
                </c:pt>
                <c:pt idx="51">
                  <c:v>1109</c:v>
                </c:pt>
                <c:pt idx="52">
                  <c:v>1109</c:v>
                </c:pt>
                <c:pt idx="53">
                  <c:v>1109</c:v>
                </c:pt>
                <c:pt idx="54">
                  <c:v>1109</c:v>
                </c:pt>
                <c:pt idx="55">
                  <c:v>1109</c:v>
                </c:pt>
                <c:pt idx="56">
                  <c:v>1109</c:v>
                </c:pt>
                <c:pt idx="57">
                  <c:v>1109</c:v>
                </c:pt>
                <c:pt idx="58">
                  <c:v>1109</c:v>
                </c:pt>
                <c:pt idx="59">
                  <c:v>1109</c:v>
                </c:pt>
                <c:pt idx="60">
                  <c:v>1109</c:v>
                </c:pt>
                <c:pt idx="61">
                  <c:v>1109</c:v>
                </c:pt>
                <c:pt idx="62">
                  <c:v>1109</c:v>
                </c:pt>
                <c:pt idx="63">
                  <c:v>1109</c:v>
                </c:pt>
                <c:pt idx="64">
                  <c:v>1109</c:v>
                </c:pt>
                <c:pt idx="65">
                  <c:v>1109</c:v>
                </c:pt>
                <c:pt idx="66">
                  <c:v>1109</c:v>
                </c:pt>
                <c:pt idx="67">
                  <c:v>1109</c:v>
                </c:pt>
                <c:pt idx="68">
                  <c:v>1109</c:v>
                </c:pt>
                <c:pt idx="69">
                  <c:v>1109</c:v>
                </c:pt>
                <c:pt idx="70">
                  <c:v>1109</c:v>
                </c:pt>
                <c:pt idx="71">
                  <c:v>1109</c:v>
                </c:pt>
                <c:pt idx="72">
                  <c:v>1109</c:v>
                </c:pt>
                <c:pt idx="73">
                  <c:v>1109</c:v>
                </c:pt>
                <c:pt idx="74">
                  <c:v>1109</c:v>
                </c:pt>
                <c:pt idx="75">
                  <c:v>1109</c:v>
                </c:pt>
                <c:pt idx="76">
                  <c:v>1109</c:v>
                </c:pt>
                <c:pt idx="77">
                  <c:v>1109</c:v>
                </c:pt>
                <c:pt idx="78">
                  <c:v>1109</c:v>
                </c:pt>
                <c:pt idx="79">
                  <c:v>1109</c:v>
                </c:pt>
                <c:pt idx="80">
                  <c:v>1109</c:v>
                </c:pt>
                <c:pt idx="81">
                  <c:v>1109</c:v>
                </c:pt>
                <c:pt idx="82">
                  <c:v>1109</c:v>
                </c:pt>
                <c:pt idx="83">
                  <c:v>1109</c:v>
                </c:pt>
                <c:pt idx="84">
                  <c:v>1109</c:v>
                </c:pt>
                <c:pt idx="85">
                  <c:v>1109</c:v>
                </c:pt>
                <c:pt idx="86">
                  <c:v>1109</c:v>
                </c:pt>
                <c:pt idx="87">
                  <c:v>1109</c:v>
                </c:pt>
                <c:pt idx="88">
                  <c:v>1109</c:v>
                </c:pt>
                <c:pt idx="89">
                  <c:v>1109</c:v>
                </c:pt>
                <c:pt idx="90">
                  <c:v>1109</c:v>
                </c:pt>
                <c:pt idx="91">
                  <c:v>1109</c:v>
                </c:pt>
                <c:pt idx="92">
                  <c:v>1109</c:v>
                </c:pt>
                <c:pt idx="93">
                  <c:v>1109</c:v>
                </c:pt>
                <c:pt idx="94">
                  <c:v>1109</c:v>
                </c:pt>
                <c:pt idx="95">
                  <c:v>1109</c:v>
                </c:pt>
                <c:pt idx="96">
                  <c:v>1109</c:v>
                </c:pt>
                <c:pt idx="97">
                  <c:v>1109</c:v>
                </c:pt>
                <c:pt idx="98">
                  <c:v>1109</c:v>
                </c:pt>
                <c:pt idx="99">
                  <c:v>1109</c:v>
                </c:pt>
                <c:pt idx="100">
                  <c:v>1109</c:v>
                </c:pt>
                <c:pt idx="101">
                  <c:v>1109</c:v>
                </c:pt>
                <c:pt idx="102">
                  <c:v>1109</c:v>
                </c:pt>
                <c:pt idx="103">
                  <c:v>1109</c:v>
                </c:pt>
                <c:pt idx="104">
                  <c:v>1109</c:v>
                </c:pt>
                <c:pt idx="105">
                  <c:v>1109</c:v>
                </c:pt>
                <c:pt idx="106">
                  <c:v>1109</c:v>
                </c:pt>
                <c:pt idx="107">
                  <c:v>1109</c:v>
                </c:pt>
                <c:pt idx="108">
                  <c:v>1109</c:v>
                </c:pt>
                <c:pt idx="109">
                  <c:v>1109</c:v>
                </c:pt>
                <c:pt idx="110">
                  <c:v>1109</c:v>
                </c:pt>
                <c:pt idx="111">
                  <c:v>1109</c:v>
                </c:pt>
                <c:pt idx="112">
                  <c:v>1109</c:v>
                </c:pt>
                <c:pt idx="113">
                  <c:v>1109</c:v>
                </c:pt>
                <c:pt idx="114">
                  <c:v>1109</c:v>
                </c:pt>
                <c:pt idx="115">
                  <c:v>1109</c:v>
                </c:pt>
                <c:pt idx="116">
                  <c:v>1109</c:v>
                </c:pt>
                <c:pt idx="117">
                  <c:v>1109</c:v>
                </c:pt>
                <c:pt idx="118">
                  <c:v>1109</c:v>
                </c:pt>
                <c:pt idx="119">
                  <c:v>1109</c:v>
                </c:pt>
                <c:pt idx="120">
                  <c:v>1109</c:v>
                </c:pt>
                <c:pt idx="121">
                  <c:v>1109</c:v>
                </c:pt>
                <c:pt idx="122">
                  <c:v>1109</c:v>
                </c:pt>
                <c:pt idx="123">
                  <c:v>1109</c:v>
                </c:pt>
                <c:pt idx="124">
                  <c:v>1109</c:v>
                </c:pt>
                <c:pt idx="125">
                  <c:v>1109</c:v>
                </c:pt>
                <c:pt idx="126">
                  <c:v>1109</c:v>
                </c:pt>
                <c:pt idx="127">
                  <c:v>1109</c:v>
                </c:pt>
                <c:pt idx="128">
                  <c:v>1109</c:v>
                </c:pt>
                <c:pt idx="129">
                  <c:v>1109</c:v>
                </c:pt>
                <c:pt idx="130">
                  <c:v>1109</c:v>
                </c:pt>
                <c:pt idx="131">
                  <c:v>1109</c:v>
                </c:pt>
                <c:pt idx="132">
                  <c:v>1109</c:v>
                </c:pt>
                <c:pt idx="133">
                  <c:v>1109</c:v>
                </c:pt>
                <c:pt idx="134">
                  <c:v>1109</c:v>
                </c:pt>
                <c:pt idx="135">
                  <c:v>1109</c:v>
                </c:pt>
                <c:pt idx="136">
                  <c:v>1109</c:v>
                </c:pt>
                <c:pt idx="137">
                  <c:v>1109</c:v>
                </c:pt>
                <c:pt idx="138">
                  <c:v>1109</c:v>
                </c:pt>
                <c:pt idx="139">
                  <c:v>1109</c:v>
                </c:pt>
                <c:pt idx="140">
                  <c:v>1109</c:v>
                </c:pt>
                <c:pt idx="141">
                  <c:v>1109</c:v>
                </c:pt>
                <c:pt idx="142">
                  <c:v>1109</c:v>
                </c:pt>
                <c:pt idx="143">
                  <c:v>1109</c:v>
                </c:pt>
                <c:pt idx="144">
                  <c:v>1109</c:v>
                </c:pt>
                <c:pt idx="145">
                  <c:v>1109</c:v>
                </c:pt>
                <c:pt idx="146">
                  <c:v>1109</c:v>
                </c:pt>
                <c:pt idx="147">
                  <c:v>1109</c:v>
                </c:pt>
                <c:pt idx="148">
                  <c:v>1109</c:v>
                </c:pt>
                <c:pt idx="149">
                  <c:v>1109</c:v>
                </c:pt>
                <c:pt idx="150">
                  <c:v>1109</c:v>
                </c:pt>
                <c:pt idx="151">
                  <c:v>1109</c:v>
                </c:pt>
                <c:pt idx="152">
                  <c:v>1109</c:v>
                </c:pt>
                <c:pt idx="153">
                  <c:v>1109</c:v>
                </c:pt>
                <c:pt idx="154">
                  <c:v>1109</c:v>
                </c:pt>
                <c:pt idx="155">
                  <c:v>1109</c:v>
                </c:pt>
                <c:pt idx="156">
                  <c:v>1109</c:v>
                </c:pt>
                <c:pt idx="157">
                  <c:v>1109</c:v>
                </c:pt>
                <c:pt idx="158">
                  <c:v>1109</c:v>
                </c:pt>
                <c:pt idx="159">
                  <c:v>1109</c:v>
                </c:pt>
                <c:pt idx="160">
                  <c:v>1109</c:v>
                </c:pt>
                <c:pt idx="161">
                  <c:v>1109</c:v>
                </c:pt>
                <c:pt idx="162">
                  <c:v>1109</c:v>
                </c:pt>
                <c:pt idx="163">
                  <c:v>1109</c:v>
                </c:pt>
                <c:pt idx="164">
                  <c:v>1109</c:v>
                </c:pt>
                <c:pt idx="165">
                  <c:v>1109</c:v>
                </c:pt>
                <c:pt idx="166">
                  <c:v>1109</c:v>
                </c:pt>
                <c:pt idx="167">
                  <c:v>1109</c:v>
                </c:pt>
                <c:pt idx="168">
                  <c:v>1109</c:v>
                </c:pt>
                <c:pt idx="169">
                  <c:v>1109</c:v>
                </c:pt>
                <c:pt idx="170">
                  <c:v>1109</c:v>
                </c:pt>
                <c:pt idx="171">
                  <c:v>1109</c:v>
                </c:pt>
                <c:pt idx="172">
                  <c:v>1109</c:v>
                </c:pt>
                <c:pt idx="173">
                  <c:v>1109</c:v>
                </c:pt>
              </c:numCache>
            </c:numRef>
          </c:val>
        </c:ser>
        <c:ser>
          <c:idx val="6"/>
          <c:order val="6"/>
          <c:tx>
            <c:strRef>
              <c:f>'Statistics years'!$J$2</c:f>
              <c:strCache>
                <c:ptCount val="1"/>
                <c:pt idx="0">
                  <c:v>1996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years'!$J$9:$J$186</c:f>
              <c:numCache>
                <c:formatCode>#</c:formatCode>
                <c:ptCount val="178"/>
                <c:pt idx="0">
                  <c:v>1095</c:v>
                </c:pt>
                <c:pt idx="1">
                  <c:v>1095</c:v>
                </c:pt>
                <c:pt idx="2">
                  <c:v>1095</c:v>
                </c:pt>
                <c:pt idx="3">
                  <c:v>1095</c:v>
                </c:pt>
                <c:pt idx="4">
                  <c:v>1095</c:v>
                </c:pt>
                <c:pt idx="5">
                  <c:v>1095</c:v>
                </c:pt>
                <c:pt idx="6">
                  <c:v>1095</c:v>
                </c:pt>
                <c:pt idx="7">
                  <c:v>1095</c:v>
                </c:pt>
                <c:pt idx="8">
                  <c:v>1096</c:v>
                </c:pt>
                <c:pt idx="9">
                  <c:v>1096</c:v>
                </c:pt>
                <c:pt idx="10">
                  <c:v>1096</c:v>
                </c:pt>
                <c:pt idx="11">
                  <c:v>1096</c:v>
                </c:pt>
                <c:pt idx="12">
                  <c:v>1096</c:v>
                </c:pt>
                <c:pt idx="13">
                  <c:v>1096</c:v>
                </c:pt>
                <c:pt idx="14">
                  <c:v>1096</c:v>
                </c:pt>
                <c:pt idx="15">
                  <c:v>1096</c:v>
                </c:pt>
                <c:pt idx="16">
                  <c:v>1096</c:v>
                </c:pt>
                <c:pt idx="17">
                  <c:v>1096</c:v>
                </c:pt>
                <c:pt idx="18">
                  <c:v>1096</c:v>
                </c:pt>
                <c:pt idx="19">
                  <c:v>1096</c:v>
                </c:pt>
                <c:pt idx="20">
                  <c:v>1096</c:v>
                </c:pt>
                <c:pt idx="21">
                  <c:v>1096</c:v>
                </c:pt>
                <c:pt idx="22">
                  <c:v>1096</c:v>
                </c:pt>
                <c:pt idx="23">
                  <c:v>1096</c:v>
                </c:pt>
                <c:pt idx="24">
                  <c:v>1096</c:v>
                </c:pt>
                <c:pt idx="25">
                  <c:v>1096</c:v>
                </c:pt>
                <c:pt idx="26">
                  <c:v>1096</c:v>
                </c:pt>
                <c:pt idx="27">
                  <c:v>1096</c:v>
                </c:pt>
                <c:pt idx="28">
                  <c:v>1096</c:v>
                </c:pt>
                <c:pt idx="29">
                  <c:v>1096</c:v>
                </c:pt>
                <c:pt idx="30">
                  <c:v>1096</c:v>
                </c:pt>
                <c:pt idx="31">
                  <c:v>1096</c:v>
                </c:pt>
                <c:pt idx="32">
                  <c:v>1096</c:v>
                </c:pt>
                <c:pt idx="33">
                  <c:v>1096</c:v>
                </c:pt>
                <c:pt idx="34">
                  <c:v>1096</c:v>
                </c:pt>
                <c:pt idx="35">
                  <c:v>1096</c:v>
                </c:pt>
                <c:pt idx="36">
                  <c:v>1096</c:v>
                </c:pt>
                <c:pt idx="37">
                  <c:v>1096</c:v>
                </c:pt>
                <c:pt idx="38">
                  <c:v>1096</c:v>
                </c:pt>
                <c:pt idx="39">
                  <c:v>1096</c:v>
                </c:pt>
                <c:pt idx="40">
                  <c:v>1096</c:v>
                </c:pt>
                <c:pt idx="41">
                  <c:v>1096</c:v>
                </c:pt>
                <c:pt idx="42">
                  <c:v>1096</c:v>
                </c:pt>
                <c:pt idx="43">
                  <c:v>1096</c:v>
                </c:pt>
                <c:pt idx="44">
                  <c:v>1096</c:v>
                </c:pt>
                <c:pt idx="45">
                  <c:v>1096</c:v>
                </c:pt>
                <c:pt idx="46">
                  <c:v>1096</c:v>
                </c:pt>
                <c:pt idx="47">
                  <c:v>1096</c:v>
                </c:pt>
                <c:pt idx="48">
                  <c:v>1096</c:v>
                </c:pt>
                <c:pt idx="49">
                  <c:v>1096</c:v>
                </c:pt>
                <c:pt idx="50">
                  <c:v>1096</c:v>
                </c:pt>
                <c:pt idx="51">
                  <c:v>1096</c:v>
                </c:pt>
                <c:pt idx="52">
                  <c:v>1096</c:v>
                </c:pt>
                <c:pt idx="53">
                  <c:v>1096</c:v>
                </c:pt>
                <c:pt idx="54">
                  <c:v>1096</c:v>
                </c:pt>
                <c:pt idx="55">
                  <c:v>1096</c:v>
                </c:pt>
                <c:pt idx="56">
                  <c:v>1096</c:v>
                </c:pt>
                <c:pt idx="57">
                  <c:v>1096</c:v>
                </c:pt>
                <c:pt idx="58">
                  <c:v>1096</c:v>
                </c:pt>
                <c:pt idx="59">
                  <c:v>1096</c:v>
                </c:pt>
                <c:pt idx="60">
                  <c:v>1096</c:v>
                </c:pt>
                <c:pt idx="61">
                  <c:v>1096</c:v>
                </c:pt>
                <c:pt idx="62">
                  <c:v>1096</c:v>
                </c:pt>
                <c:pt idx="63">
                  <c:v>1096</c:v>
                </c:pt>
                <c:pt idx="64">
                  <c:v>1096</c:v>
                </c:pt>
                <c:pt idx="65">
                  <c:v>1096</c:v>
                </c:pt>
                <c:pt idx="66">
                  <c:v>1096</c:v>
                </c:pt>
                <c:pt idx="67">
                  <c:v>1096</c:v>
                </c:pt>
                <c:pt idx="68">
                  <c:v>1096</c:v>
                </c:pt>
                <c:pt idx="69">
                  <c:v>1096</c:v>
                </c:pt>
                <c:pt idx="70">
                  <c:v>1096</c:v>
                </c:pt>
                <c:pt idx="71">
                  <c:v>1096</c:v>
                </c:pt>
                <c:pt idx="72">
                  <c:v>1096</c:v>
                </c:pt>
                <c:pt idx="73">
                  <c:v>1096</c:v>
                </c:pt>
                <c:pt idx="74">
                  <c:v>1096</c:v>
                </c:pt>
                <c:pt idx="75">
                  <c:v>1096</c:v>
                </c:pt>
                <c:pt idx="76">
                  <c:v>1096</c:v>
                </c:pt>
                <c:pt idx="77">
                  <c:v>1096</c:v>
                </c:pt>
                <c:pt idx="78">
                  <c:v>1096</c:v>
                </c:pt>
                <c:pt idx="79">
                  <c:v>1096</c:v>
                </c:pt>
                <c:pt idx="80">
                  <c:v>1096</c:v>
                </c:pt>
                <c:pt idx="81">
                  <c:v>1096</c:v>
                </c:pt>
                <c:pt idx="82">
                  <c:v>1096</c:v>
                </c:pt>
                <c:pt idx="83">
                  <c:v>1096</c:v>
                </c:pt>
                <c:pt idx="84">
                  <c:v>1096</c:v>
                </c:pt>
                <c:pt idx="85">
                  <c:v>1096</c:v>
                </c:pt>
                <c:pt idx="86">
                  <c:v>1096</c:v>
                </c:pt>
                <c:pt idx="87">
                  <c:v>1096</c:v>
                </c:pt>
                <c:pt idx="88">
                  <c:v>1096</c:v>
                </c:pt>
                <c:pt idx="89">
                  <c:v>1096</c:v>
                </c:pt>
                <c:pt idx="90">
                  <c:v>1096</c:v>
                </c:pt>
                <c:pt idx="91">
                  <c:v>1096</c:v>
                </c:pt>
                <c:pt idx="92">
                  <c:v>1096</c:v>
                </c:pt>
                <c:pt idx="93">
                  <c:v>1096</c:v>
                </c:pt>
                <c:pt idx="94">
                  <c:v>1096</c:v>
                </c:pt>
                <c:pt idx="95">
                  <c:v>1096</c:v>
                </c:pt>
                <c:pt idx="96">
                  <c:v>1096</c:v>
                </c:pt>
                <c:pt idx="97">
                  <c:v>1096</c:v>
                </c:pt>
                <c:pt idx="98">
                  <c:v>1096</c:v>
                </c:pt>
                <c:pt idx="99">
                  <c:v>1096</c:v>
                </c:pt>
                <c:pt idx="100">
                  <c:v>1096</c:v>
                </c:pt>
                <c:pt idx="101">
                  <c:v>1096</c:v>
                </c:pt>
                <c:pt idx="102">
                  <c:v>1096</c:v>
                </c:pt>
                <c:pt idx="103">
                  <c:v>1096</c:v>
                </c:pt>
                <c:pt idx="104">
                  <c:v>1096</c:v>
                </c:pt>
                <c:pt idx="105">
                  <c:v>1096</c:v>
                </c:pt>
                <c:pt idx="106">
                  <c:v>1096</c:v>
                </c:pt>
                <c:pt idx="107">
                  <c:v>1096</c:v>
                </c:pt>
                <c:pt idx="108">
                  <c:v>1096</c:v>
                </c:pt>
                <c:pt idx="109">
                  <c:v>1096</c:v>
                </c:pt>
                <c:pt idx="110">
                  <c:v>1096</c:v>
                </c:pt>
                <c:pt idx="111">
                  <c:v>1096</c:v>
                </c:pt>
                <c:pt idx="112">
                  <c:v>1096</c:v>
                </c:pt>
                <c:pt idx="113">
                  <c:v>1096</c:v>
                </c:pt>
                <c:pt idx="114">
                  <c:v>1096</c:v>
                </c:pt>
                <c:pt idx="115">
                  <c:v>1096</c:v>
                </c:pt>
                <c:pt idx="116">
                  <c:v>1096</c:v>
                </c:pt>
                <c:pt idx="117">
                  <c:v>1096</c:v>
                </c:pt>
                <c:pt idx="118">
                  <c:v>1096</c:v>
                </c:pt>
                <c:pt idx="119">
                  <c:v>1096</c:v>
                </c:pt>
                <c:pt idx="120">
                  <c:v>1096</c:v>
                </c:pt>
                <c:pt idx="121">
                  <c:v>1096</c:v>
                </c:pt>
                <c:pt idx="122">
                  <c:v>1096</c:v>
                </c:pt>
                <c:pt idx="123">
                  <c:v>1096</c:v>
                </c:pt>
                <c:pt idx="124">
                  <c:v>1096</c:v>
                </c:pt>
                <c:pt idx="125">
                  <c:v>1096</c:v>
                </c:pt>
                <c:pt idx="126">
                  <c:v>1096</c:v>
                </c:pt>
                <c:pt idx="127">
                  <c:v>1096</c:v>
                </c:pt>
                <c:pt idx="128">
                  <c:v>1096</c:v>
                </c:pt>
                <c:pt idx="129">
                  <c:v>1096</c:v>
                </c:pt>
                <c:pt idx="130">
                  <c:v>1096</c:v>
                </c:pt>
                <c:pt idx="131">
                  <c:v>1096</c:v>
                </c:pt>
                <c:pt idx="132">
                  <c:v>1096</c:v>
                </c:pt>
                <c:pt idx="133">
                  <c:v>1096</c:v>
                </c:pt>
                <c:pt idx="134">
                  <c:v>1096</c:v>
                </c:pt>
                <c:pt idx="135">
                  <c:v>1096</c:v>
                </c:pt>
                <c:pt idx="136">
                  <c:v>1096</c:v>
                </c:pt>
                <c:pt idx="137">
                  <c:v>1096</c:v>
                </c:pt>
                <c:pt idx="138">
                  <c:v>1096</c:v>
                </c:pt>
                <c:pt idx="139">
                  <c:v>1096</c:v>
                </c:pt>
                <c:pt idx="140">
                  <c:v>1096</c:v>
                </c:pt>
                <c:pt idx="141">
                  <c:v>1096</c:v>
                </c:pt>
                <c:pt idx="142">
                  <c:v>1096</c:v>
                </c:pt>
                <c:pt idx="143">
                  <c:v>1096</c:v>
                </c:pt>
                <c:pt idx="144">
                  <c:v>1096</c:v>
                </c:pt>
                <c:pt idx="145">
                  <c:v>1096</c:v>
                </c:pt>
                <c:pt idx="146">
                  <c:v>1096</c:v>
                </c:pt>
                <c:pt idx="147">
                  <c:v>1096</c:v>
                </c:pt>
                <c:pt idx="148">
                  <c:v>1096</c:v>
                </c:pt>
                <c:pt idx="149">
                  <c:v>1096</c:v>
                </c:pt>
                <c:pt idx="150">
                  <c:v>1096</c:v>
                </c:pt>
                <c:pt idx="151">
                  <c:v>1096</c:v>
                </c:pt>
                <c:pt idx="152">
                  <c:v>1096</c:v>
                </c:pt>
                <c:pt idx="153">
                  <c:v>1096</c:v>
                </c:pt>
                <c:pt idx="154">
                  <c:v>1096</c:v>
                </c:pt>
                <c:pt idx="155">
                  <c:v>1096</c:v>
                </c:pt>
                <c:pt idx="156">
                  <c:v>1096</c:v>
                </c:pt>
                <c:pt idx="157">
                  <c:v>1096</c:v>
                </c:pt>
                <c:pt idx="158">
                  <c:v>1096</c:v>
                </c:pt>
                <c:pt idx="159">
                  <c:v>1096</c:v>
                </c:pt>
                <c:pt idx="160">
                  <c:v>1096</c:v>
                </c:pt>
                <c:pt idx="161">
                  <c:v>1096</c:v>
                </c:pt>
                <c:pt idx="162">
                  <c:v>1096</c:v>
                </c:pt>
                <c:pt idx="163">
                  <c:v>1096</c:v>
                </c:pt>
                <c:pt idx="164">
                  <c:v>1096</c:v>
                </c:pt>
                <c:pt idx="165">
                  <c:v>1096</c:v>
                </c:pt>
                <c:pt idx="166">
                  <c:v>1096</c:v>
                </c:pt>
                <c:pt idx="167">
                  <c:v>1096</c:v>
                </c:pt>
                <c:pt idx="168">
                  <c:v>1096</c:v>
                </c:pt>
                <c:pt idx="169">
                  <c:v>1096</c:v>
                </c:pt>
                <c:pt idx="170">
                  <c:v>1096</c:v>
                </c:pt>
                <c:pt idx="171">
                  <c:v>1096</c:v>
                </c:pt>
                <c:pt idx="172">
                  <c:v>1096</c:v>
                </c:pt>
                <c:pt idx="173">
                  <c:v>1096</c:v>
                </c:pt>
              </c:numCache>
            </c:numRef>
          </c:val>
        </c:ser>
        <c:ser>
          <c:idx val="7"/>
          <c:order val="7"/>
          <c:tx>
            <c:strRef>
              <c:f>'Statistics years'!$K$2</c:f>
              <c:strCache>
                <c:ptCount val="1"/>
                <c:pt idx="0">
                  <c:v>1997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years'!$K$9:$K$186</c:f>
              <c:numCache>
                <c:formatCode>#</c:formatCode>
                <c:ptCount val="178"/>
                <c:pt idx="0">
                  <c:v>1118</c:v>
                </c:pt>
                <c:pt idx="1">
                  <c:v>1118</c:v>
                </c:pt>
                <c:pt idx="2">
                  <c:v>1118</c:v>
                </c:pt>
                <c:pt idx="3">
                  <c:v>1118</c:v>
                </c:pt>
                <c:pt idx="4">
                  <c:v>1118</c:v>
                </c:pt>
                <c:pt idx="5">
                  <c:v>1118</c:v>
                </c:pt>
                <c:pt idx="6">
                  <c:v>1118</c:v>
                </c:pt>
                <c:pt idx="7">
                  <c:v>1118</c:v>
                </c:pt>
                <c:pt idx="8">
                  <c:v>1123</c:v>
                </c:pt>
                <c:pt idx="9">
                  <c:v>1123</c:v>
                </c:pt>
                <c:pt idx="10">
                  <c:v>1123</c:v>
                </c:pt>
                <c:pt idx="11">
                  <c:v>1123</c:v>
                </c:pt>
                <c:pt idx="12">
                  <c:v>1123</c:v>
                </c:pt>
                <c:pt idx="13">
                  <c:v>1123</c:v>
                </c:pt>
                <c:pt idx="14">
                  <c:v>1123</c:v>
                </c:pt>
                <c:pt idx="15">
                  <c:v>1123</c:v>
                </c:pt>
                <c:pt idx="16">
                  <c:v>1123</c:v>
                </c:pt>
                <c:pt idx="17">
                  <c:v>1123</c:v>
                </c:pt>
                <c:pt idx="18">
                  <c:v>1123</c:v>
                </c:pt>
                <c:pt idx="19">
                  <c:v>1123</c:v>
                </c:pt>
                <c:pt idx="20">
                  <c:v>1123</c:v>
                </c:pt>
                <c:pt idx="21">
                  <c:v>1123</c:v>
                </c:pt>
                <c:pt idx="22">
                  <c:v>1123</c:v>
                </c:pt>
                <c:pt idx="23">
                  <c:v>1123</c:v>
                </c:pt>
                <c:pt idx="24">
                  <c:v>1123</c:v>
                </c:pt>
                <c:pt idx="25">
                  <c:v>1123</c:v>
                </c:pt>
                <c:pt idx="26">
                  <c:v>1123</c:v>
                </c:pt>
                <c:pt idx="27">
                  <c:v>1123</c:v>
                </c:pt>
                <c:pt idx="28">
                  <c:v>1123</c:v>
                </c:pt>
                <c:pt idx="29">
                  <c:v>1123</c:v>
                </c:pt>
                <c:pt idx="30">
                  <c:v>1123</c:v>
                </c:pt>
                <c:pt idx="31">
                  <c:v>1123</c:v>
                </c:pt>
                <c:pt idx="32">
                  <c:v>1123</c:v>
                </c:pt>
                <c:pt idx="33">
                  <c:v>1123</c:v>
                </c:pt>
                <c:pt idx="34">
                  <c:v>1123</c:v>
                </c:pt>
                <c:pt idx="35">
                  <c:v>1123</c:v>
                </c:pt>
                <c:pt idx="36">
                  <c:v>1123</c:v>
                </c:pt>
                <c:pt idx="37">
                  <c:v>1123</c:v>
                </c:pt>
                <c:pt idx="38">
                  <c:v>1123</c:v>
                </c:pt>
                <c:pt idx="39">
                  <c:v>1123</c:v>
                </c:pt>
                <c:pt idx="40">
                  <c:v>1123</c:v>
                </c:pt>
                <c:pt idx="41">
                  <c:v>1123</c:v>
                </c:pt>
                <c:pt idx="42">
                  <c:v>1123</c:v>
                </c:pt>
                <c:pt idx="43">
                  <c:v>1123</c:v>
                </c:pt>
                <c:pt idx="44">
                  <c:v>1123</c:v>
                </c:pt>
                <c:pt idx="45">
                  <c:v>1123</c:v>
                </c:pt>
                <c:pt idx="46">
                  <c:v>1123</c:v>
                </c:pt>
                <c:pt idx="47">
                  <c:v>1123</c:v>
                </c:pt>
                <c:pt idx="48">
                  <c:v>1123</c:v>
                </c:pt>
                <c:pt idx="49">
                  <c:v>1123</c:v>
                </c:pt>
                <c:pt idx="50">
                  <c:v>1123</c:v>
                </c:pt>
                <c:pt idx="51">
                  <c:v>1123</c:v>
                </c:pt>
                <c:pt idx="52">
                  <c:v>1123</c:v>
                </c:pt>
                <c:pt idx="53">
                  <c:v>1123</c:v>
                </c:pt>
                <c:pt idx="54">
                  <c:v>1123</c:v>
                </c:pt>
                <c:pt idx="55">
                  <c:v>1123</c:v>
                </c:pt>
                <c:pt idx="56">
                  <c:v>1123</c:v>
                </c:pt>
                <c:pt idx="57">
                  <c:v>1123</c:v>
                </c:pt>
                <c:pt idx="58">
                  <c:v>1123</c:v>
                </c:pt>
                <c:pt idx="59">
                  <c:v>1123</c:v>
                </c:pt>
                <c:pt idx="60">
                  <c:v>1123</c:v>
                </c:pt>
                <c:pt idx="61">
                  <c:v>1123</c:v>
                </c:pt>
                <c:pt idx="62">
                  <c:v>1123</c:v>
                </c:pt>
                <c:pt idx="63">
                  <c:v>1123</c:v>
                </c:pt>
                <c:pt idx="64">
                  <c:v>1123</c:v>
                </c:pt>
                <c:pt idx="65">
                  <c:v>1123</c:v>
                </c:pt>
                <c:pt idx="66">
                  <c:v>1123</c:v>
                </c:pt>
                <c:pt idx="67">
                  <c:v>1123</c:v>
                </c:pt>
                <c:pt idx="68">
                  <c:v>1123</c:v>
                </c:pt>
                <c:pt idx="69">
                  <c:v>1123</c:v>
                </c:pt>
                <c:pt idx="70">
                  <c:v>1123</c:v>
                </c:pt>
                <c:pt idx="71">
                  <c:v>1123</c:v>
                </c:pt>
                <c:pt idx="72">
                  <c:v>1123</c:v>
                </c:pt>
                <c:pt idx="73">
                  <c:v>1123</c:v>
                </c:pt>
                <c:pt idx="74">
                  <c:v>1123</c:v>
                </c:pt>
                <c:pt idx="75">
                  <c:v>1123</c:v>
                </c:pt>
                <c:pt idx="76">
                  <c:v>1123</c:v>
                </c:pt>
                <c:pt idx="77">
                  <c:v>1123</c:v>
                </c:pt>
                <c:pt idx="78">
                  <c:v>1123</c:v>
                </c:pt>
                <c:pt idx="79">
                  <c:v>1123</c:v>
                </c:pt>
                <c:pt idx="80">
                  <c:v>1123</c:v>
                </c:pt>
                <c:pt idx="81">
                  <c:v>1123</c:v>
                </c:pt>
                <c:pt idx="82">
                  <c:v>1123</c:v>
                </c:pt>
                <c:pt idx="83">
                  <c:v>1123</c:v>
                </c:pt>
                <c:pt idx="84">
                  <c:v>1123</c:v>
                </c:pt>
                <c:pt idx="85">
                  <c:v>1123</c:v>
                </c:pt>
                <c:pt idx="86">
                  <c:v>1123</c:v>
                </c:pt>
                <c:pt idx="87">
                  <c:v>1123</c:v>
                </c:pt>
                <c:pt idx="88">
                  <c:v>1123</c:v>
                </c:pt>
                <c:pt idx="89">
                  <c:v>1123</c:v>
                </c:pt>
                <c:pt idx="90">
                  <c:v>1123</c:v>
                </c:pt>
                <c:pt idx="91">
                  <c:v>1123</c:v>
                </c:pt>
                <c:pt idx="92">
                  <c:v>1123</c:v>
                </c:pt>
                <c:pt idx="93">
                  <c:v>1123</c:v>
                </c:pt>
                <c:pt idx="94">
                  <c:v>1123</c:v>
                </c:pt>
                <c:pt idx="95">
                  <c:v>1123</c:v>
                </c:pt>
                <c:pt idx="96">
                  <c:v>1123</c:v>
                </c:pt>
                <c:pt idx="97">
                  <c:v>1123</c:v>
                </c:pt>
                <c:pt idx="98">
                  <c:v>1123</c:v>
                </c:pt>
                <c:pt idx="99">
                  <c:v>1123</c:v>
                </c:pt>
                <c:pt idx="100">
                  <c:v>1123</c:v>
                </c:pt>
                <c:pt idx="101">
                  <c:v>1123</c:v>
                </c:pt>
                <c:pt idx="102">
                  <c:v>1123</c:v>
                </c:pt>
                <c:pt idx="103">
                  <c:v>1123</c:v>
                </c:pt>
                <c:pt idx="104">
                  <c:v>1123</c:v>
                </c:pt>
                <c:pt idx="105">
                  <c:v>1123</c:v>
                </c:pt>
                <c:pt idx="106">
                  <c:v>1123</c:v>
                </c:pt>
                <c:pt idx="107">
                  <c:v>1123</c:v>
                </c:pt>
                <c:pt idx="108">
                  <c:v>1123</c:v>
                </c:pt>
                <c:pt idx="109">
                  <c:v>1123</c:v>
                </c:pt>
                <c:pt idx="110">
                  <c:v>1123</c:v>
                </c:pt>
                <c:pt idx="111">
                  <c:v>1123</c:v>
                </c:pt>
                <c:pt idx="112">
                  <c:v>1123</c:v>
                </c:pt>
                <c:pt idx="113">
                  <c:v>1123</c:v>
                </c:pt>
                <c:pt idx="114">
                  <c:v>1123</c:v>
                </c:pt>
                <c:pt idx="115">
                  <c:v>1123</c:v>
                </c:pt>
                <c:pt idx="116">
                  <c:v>1123</c:v>
                </c:pt>
                <c:pt idx="117">
                  <c:v>1123</c:v>
                </c:pt>
                <c:pt idx="118">
                  <c:v>1123</c:v>
                </c:pt>
                <c:pt idx="119">
                  <c:v>1123</c:v>
                </c:pt>
                <c:pt idx="120">
                  <c:v>1123</c:v>
                </c:pt>
                <c:pt idx="121">
                  <c:v>1123</c:v>
                </c:pt>
                <c:pt idx="122">
                  <c:v>1123</c:v>
                </c:pt>
                <c:pt idx="123">
                  <c:v>1123</c:v>
                </c:pt>
                <c:pt idx="124">
                  <c:v>1123</c:v>
                </c:pt>
                <c:pt idx="125">
                  <c:v>1123</c:v>
                </c:pt>
                <c:pt idx="126">
                  <c:v>1123</c:v>
                </c:pt>
                <c:pt idx="127">
                  <c:v>1123</c:v>
                </c:pt>
                <c:pt idx="128">
                  <c:v>1123</c:v>
                </c:pt>
                <c:pt idx="129">
                  <c:v>1123</c:v>
                </c:pt>
                <c:pt idx="130">
                  <c:v>1123</c:v>
                </c:pt>
                <c:pt idx="131">
                  <c:v>1123</c:v>
                </c:pt>
                <c:pt idx="132">
                  <c:v>1123</c:v>
                </c:pt>
                <c:pt idx="133">
                  <c:v>1123</c:v>
                </c:pt>
                <c:pt idx="134">
                  <c:v>1123</c:v>
                </c:pt>
                <c:pt idx="135">
                  <c:v>1123</c:v>
                </c:pt>
                <c:pt idx="136">
                  <c:v>1123</c:v>
                </c:pt>
                <c:pt idx="137">
                  <c:v>1123</c:v>
                </c:pt>
                <c:pt idx="138">
                  <c:v>1123</c:v>
                </c:pt>
                <c:pt idx="139">
                  <c:v>1123</c:v>
                </c:pt>
                <c:pt idx="140">
                  <c:v>1123</c:v>
                </c:pt>
                <c:pt idx="141">
                  <c:v>1123</c:v>
                </c:pt>
                <c:pt idx="142">
                  <c:v>1123</c:v>
                </c:pt>
                <c:pt idx="143">
                  <c:v>1123</c:v>
                </c:pt>
                <c:pt idx="144">
                  <c:v>1123</c:v>
                </c:pt>
                <c:pt idx="145">
                  <c:v>1123</c:v>
                </c:pt>
                <c:pt idx="146">
                  <c:v>1123</c:v>
                </c:pt>
                <c:pt idx="147">
                  <c:v>1123</c:v>
                </c:pt>
                <c:pt idx="148">
                  <c:v>1123</c:v>
                </c:pt>
                <c:pt idx="149">
                  <c:v>1123</c:v>
                </c:pt>
                <c:pt idx="150">
                  <c:v>1123</c:v>
                </c:pt>
                <c:pt idx="151">
                  <c:v>1123</c:v>
                </c:pt>
                <c:pt idx="152">
                  <c:v>1123</c:v>
                </c:pt>
                <c:pt idx="153">
                  <c:v>1123</c:v>
                </c:pt>
                <c:pt idx="154">
                  <c:v>1123</c:v>
                </c:pt>
                <c:pt idx="155">
                  <c:v>1123</c:v>
                </c:pt>
                <c:pt idx="156">
                  <c:v>1123</c:v>
                </c:pt>
                <c:pt idx="157">
                  <c:v>1123</c:v>
                </c:pt>
                <c:pt idx="158">
                  <c:v>1123</c:v>
                </c:pt>
                <c:pt idx="159">
                  <c:v>1123</c:v>
                </c:pt>
                <c:pt idx="160">
                  <c:v>1123</c:v>
                </c:pt>
                <c:pt idx="161">
                  <c:v>1123</c:v>
                </c:pt>
                <c:pt idx="162">
                  <c:v>1123</c:v>
                </c:pt>
                <c:pt idx="163">
                  <c:v>1123</c:v>
                </c:pt>
                <c:pt idx="164">
                  <c:v>1123</c:v>
                </c:pt>
                <c:pt idx="165">
                  <c:v>1123</c:v>
                </c:pt>
                <c:pt idx="166">
                  <c:v>1123</c:v>
                </c:pt>
                <c:pt idx="167">
                  <c:v>1123</c:v>
                </c:pt>
                <c:pt idx="168">
                  <c:v>1123</c:v>
                </c:pt>
                <c:pt idx="169">
                  <c:v>1123</c:v>
                </c:pt>
                <c:pt idx="170">
                  <c:v>1123</c:v>
                </c:pt>
                <c:pt idx="171">
                  <c:v>1123</c:v>
                </c:pt>
                <c:pt idx="172">
                  <c:v>1123</c:v>
                </c:pt>
                <c:pt idx="173">
                  <c:v>1123</c:v>
                </c:pt>
              </c:numCache>
            </c:numRef>
          </c:val>
        </c:ser>
        <c:ser>
          <c:idx val="8"/>
          <c:order val="8"/>
          <c:tx>
            <c:strRef>
              <c:f>'Statistics years'!$L$2</c:f>
              <c:strCache>
                <c:ptCount val="1"/>
                <c:pt idx="0">
                  <c:v>1998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years'!$L$9:$L$186</c:f>
              <c:numCache>
                <c:formatCode>#</c:formatCode>
                <c:ptCount val="178"/>
                <c:pt idx="0">
                  <c:v>1075</c:v>
                </c:pt>
                <c:pt idx="1">
                  <c:v>1075</c:v>
                </c:pt>
                <c:pt idx="2">
                  <c:v>1075</c:v>
                </c:pt>
                <c:pt idx="3">
                  <c:v>1075</c:v>
                </c:pt>
                <c:pt idx="4">
                  <c:v>1075</c:v>
                </c:pt>
                <c:pt idx="5">
                  <c:v>1075</c:v>
                </c:pt>
                <c:pt idx="6">
                  <c:v>1075</c:v>
                </c:pt>
                <c:pt idx="7">
                  <c:v>1075</c:v>
                </c:pt>
                <c:pt idx="8">
                  <c:v>1075</c:v>
                </c:pt>
                <c:pt idx="9">
                  <c:v>1075</c:v>
                </c:pt>
                <c:pt idx="10">
                  <c:v>1075</c:v>
                </c:pt>
                <c:pt idx="11">
                  <c:v>1075</c:v>
                </c:pt>
                <c:pt idx="12">
                  <c:v>1075</c:v>
                </c:pt>
                <c:pt idx="13">
                  <c:v>1075</c:v>
                </c:pt>
                <c:pt idx="14">
                  <c:v>1075</c:v>
                </c:pt>
                <c:pt idx="15">
                  <c:v>1075</c:v>
                </c:pt>
                <c:pt idx="16">
                  <c:v>1075</c:v>
                </c:pt>
                <c:pt idx="17">
                  <c:v>1075</c:v>
                </c:pt>
                <c:pt idx="18">
                  <c:v>1075</c:v>
                </c:pt>
                <c:pt idx="19">
                  <c:v>1075</c:v>
                </c:pt>
                <c:pt idx="20">
                  <c:v>1075</c:v>
                </c:pt>
                <c:pt idx="21">
                  <c:v>1075</c:v>
                </c:pt>
                <c:pt idx="22">
                  <c:v>1075</c:v>
                </c:pt>
                <c:pt idx="23">
                  <c:v>1075</c:v>
                </c:pt>
                <c:pt idx="24">
                  <c:v>1075</c:v>
                </c:pt>
                <c:pt idx="25">
                  <c:v>1075</c:v>
                </c:pt>
                <c:pt idx="26">
                  <c:v>1075</c:v>
                </c:pt>
                <c:pt idx="27">
                  <c:v>1075</c:v>
                </c:pt>
                <c:pt idx="28">
                  <c:v>1075</c:v>
                </c:pt>
                <c:pt idx="29">
                  <c:v>1075</c:v>
                </c:pt>
                <c:pt idx="30">
                  <c:v>1075</c:v>
                </c:pt>
                <c:pt idx="31">
                  <c:v>1075</c:v>
                </c:pt>
                <c:pt idx="32">
                  <c:v>1075</c:v>
                </c:pt>
                <c:pt idx="33">
                  <c:v>1075</c:v>
                </c:pt>
                <c:pt idx="34">
                  <c:v>1075</c:v>
                </c:pt>
                <c:pt idx="35">
                  <c:v>1075</c:v>
                </c:pt>
                <c:pt idx="36">
                  <c:v>1075</c:v>
                </c:pt>
                <c:pt idx="37">
                  <c:v>1075</c:v>
                </c:pt>
                <c:pt idx="38">
                  <c:v>1075</c:v>
                </c:pt>
                <c:pt idx="39">
                  <c:v>1075</c:v>
                </c:pt>
                <c:pt idx="40">
                  <c:v>1075</c:v>
                </c:pt>
                <c:pt idx="41">
                  <c:v>1075</c:v>
                </c:pt>
                <c:pt idx="42">
                  <c:v>1075</c:v>
                </c:pt>
                <c:pt idx="43">
                  <c:v>1075</c:v>
                </c:pt>
                <c:pt idx="44">
                  <c:v>1075</c:v>
                </c:pt>
                <c:pt idx="45">
                  <c:v>1075</c:v>
                </c:pt>
                <c:pt idx="46">
                  <c:v>1075</c:v>
                </c:pt>
                <c:pt idx="47">
                  <c:v>1075</c:v>
                </c:pt>
                <c:pt idx="48">
                  <c:v>1075</c:v>
                </c:pt>
                <c:pt idx="49">
                  <c:v>1075</c:v>
                </c:pt>
                <c:pt idx="50">
                  <c:v>1075</c:v>
                </c:pt>
                <c:pt idx="51">
                  <c:v>1075</c:v>
                </c:pt>
                <c:pt idx="52">
                  <c:v>1075</c:v>
                </c:pt>
                <c:pt idx="53">
                  <c:v>1075</c:v>
                </c:pt>
                <c:pt idx="54">
                  <c:v>1075</c:v>
                </c:pt>
                <c:pt idx="55">
                  <c:v>1075</c:v>
                </c:pt>
                <c:pt idx="56">
                  <c:v>1075</c:v>
                </c:pt>
                <c:pt idx="57">
                  <c:v>1075</c:v>
                </c:pt>
                <c:pt idx="58">
                  <c:v>1075</c:v>
                </c:pt>
                <c:pt idx="59">
                  <c:v>1075</c:v>
                </c:pt>
                <c:pt idx="60">
                  <c:v>1075</c:v>
                </c:pt>
                <c:pt idx="61">
                  <c:v>1075</c:v>
                </c:pt>
                <c:pt idx="62">
                  <c:v>1075</c:v>
                </c:pt>
                <c:pt idx="63">
                  <c:v>1075</c:v>
                </c:pt>
                <c:pt idx="64">
                  <c:v>1075</c:v>
                </c:pt>
                <c:pt idx="65">
                  <c:v>1075</c:v>
                </c:pt>
                <c:pt idx="66">
                  <c:v>1075</c:v>
                </c:pt>
                <c:pt idx="67">
                  <c:v>1075</c:v>
                </c:pt>
                <c:pt idx="68">
                  <c:v>1075</c:v>
                </c:pt>
                <c:pt idx="69">
                  <c:v>1075</c:v>
                </c:pt>
                <c:pt idx="70">
                  <c:v>1075</c:v>
                </c:pt>
                <c:pt idx="71">
                  <c:v>1075</c:v>
                </c:pt>
                <c:pt idx="72">
                  <c:v>1075</c:v>
                </c:pt>
                <c:pt idx="73">
                  <c:v>1075</c:v>
                </c:pt>
                <c:pt idx="74">
                  <c:v>1075</c:v>
                </c:pt>
                <c:pt idx="75">
                  <c:v>1075</c:v>
                </c:pt>
                <c:pt idx="76">
                  <c:v>1075</c:v>
                </c:pt>
                <c:pt idx="77">
                  <c:v>1075</c:v>
                </c:pt>
                <c:pt idx="78">
                  <c:v>1075</c:v>
                </c:pt>
                <c:pt idx="79">
                  <c:v>1075</c:v>
                </c:pt>
                <c:pt idx="80">
                  <c:v>1075</c:v>
                </c:pt>
                <c:pt idx="81">
                  <c:v>1075</c:v>
                </c:pt>
                <c:pt idx="82">
                  <c:v>1075</c:v>
                </c:pt>
                <c:pt idx="83">
                  <c:v>1075</c:v>
                </c:pt>
                <c:pt idx="84">
                  <c:v>1075</c:v>
                </c:pt>
                <c:pt idx="85">
                  <c:v>1075</c:v>
                </c:pt>
                <c:pt idx="86">
                  <c:v>1075</c:v>
                </c:pt>
                <c:pt idx="87">
                  <c:v>1075</c:v>
                </c:pt>
                <c:pt idx="88">
                  <c:v>1075</c:v>
                </c:pt>
                <c:pt idx="89">
                  <c:v>1075</c:v>
                </c:pt>
                <c:pt idx="90">
                  <c:v>1075</c:v>
                </c:pt>
                <c:pt idx="91">
                  <c:v>1075</c:v>
                </c:pt>
                <c:pt idx="92">
                  <c:v>1075</c:v>
                </c:pt>
                <c:pt idx="93">
                  <c:v>1075</c:v>
                </c:pt>
                <c:pt idx="94">
                  <c:v>1075</c:v>
                </c:pt>
                <c:pt idx="95">
                  <c:v>1075</c:v>
                </c:pt>
                <c:pt idx="96">
                  <c:v>1075</c:v>
                </c:pt>
                <c:pt idx="97">
                  <c:v>1075</c:v>
                </c:pt>
                <c:pt idx="98">
                  <c:v>1075</c:v>
                </c:pt>
                <c:pt idx="99">
                  <c:v>1075</c:v>
                </c:pt>
                <c:pt idx="100">
                  <c:v>1075</c:v>
                </c:pt>
                <c:pt idx="101">
                  <c:v>1075</c:v>
                </c:pt>
                <c:pt idx="102">
                  <c:v>1075</c:v>
                </c:pt>
                <c:pt idx="103">
                  <c:v>1075</c:v>
                </c:pt>
                <c:pt idx="104">
                  <c:v>1075</c:v>
                </c:pt>
                <c:pt idx="105">
                  <c:v>1075</c:v>
                </c:pt>
                <c:pt idx="106">
                  <c:v>1075</c:v>
                </c:pt>
                <c:pt idx="107">
                  <c:v>1075</c:v>
                </c:pt>
                <c:pt idx="108">
                  <c:v>1075</c:v>
                </c:pt>
                <c:pt idx="109">
                  <c:v>1075</c:v>
                </c:pt>
                <c:pt idx="110">
                  <c:v>1075</c:v>
                </c:pt>
                <c:pt idx="111">
                  <c:v>1075</c:v>
                </c:pt>
                <c:pt idx="112">
                  <c:v>1075</c:v>
                </c:pt>
                <c:pt idx="113">
                  <c:v>1075</c:v>
                </c:pt>
                <c:pt idx="114">
                  <c:v>1075</c:v>
                </c:pt>
                <c:pt idx="115">
                  <c:v>1075</c:v>
                </c:pt>
                <c:pt idx="116">
                  <c:v>1075</c:v>
                </c:pt>
                <c:pt idx="117">
                  <c:v>1075</c:v>
                </c:pt>
                <c:pt idx="118">
                  <c:v>1075</c:v>
                </c:pt>
                <c:pt idx="119">
                  <c:v>1075</c:v>
                </c:pt>
                <c:pt idx="120">
                  <c:v>1075</c:v>
                </c:pt>
                <c:pt idx="121">
                  <c:v>1075</c:v>
                </c:pt>
                <c:pt idx="122">
                  <c:v>1075</c:v>
                </c:pt>
                <c:pt idx="123">
                  <c:v>1075</c:v>
                </c:pt>
                <c:pt idx="124">
                  <c:v>1075</c:v>
                </c:pt>
                <c:pt idx="125">
                  <c:v>1075</c:v>
                </c:pt>
                <c:pt idx="126">
                  <c:v>1075</c:v>
                </c:pt>
                <c:pt idx="127">
                  <c:v>1075</c:v>
                </c:pt>
                <c:pt idx="128">
                  <c:v>1075</c:v>
                </c:pt>
                <c:pt idx="129">
                  <c:v>1075</c:v>
                </c:pt>
                <c:pt idx="130">
                  <c:v>1075</c:v>
                </c:pt>
                <c:pt idx="131">
                  <c:v>1075</c:v>
                </c:pt>
                <c:pt idx="132">
                  <c:v>1075</c:v>
                </c:pt>
                <c:pt idx="133">
                  <c:v>1075</c:v>
                </c:pt>
                <c:pt idx="134">
                  <c:v>1075</c:v>
                </c:pt>
                <c:pt idx="135">
                  <c:v>1075</c:v>
                </c:pt>
                <c:pt idx="136">
                  <c:v>1075</c:v>
                </c:pt>
                <c:pt idx="137">
                  <c:v>1075</c:v>
                </c:pt>
                <c:pt idx="138">
                  <c:v>1075</c:v>
                </c:pt>
                <c:pt idx="139">
                  <c:v>1075</c:v>
                </c:pt>
                <c:pt idx="140">
                  <c:v>1075</c:v>
                </c:pt>
                <c:pt idx="141">
                  <c:v>1075</c:v>
                </c:pt>
                <c:pt idx="142">
                  <c:v>1075</c:v>
                </c:pt>
                <c:pt idx="143">
                  <c:v>1075</c:v>
                </c:pt>
                <c:pt idx="144">
                  <c:v>1075</c:v>
                </c:pt>
                <c:pt idx="145">
                  <c:v>1075</c:v>
                </c:pt>
                <c:pt idx="146">
                  <c:v>1075</c:v>
                </c:pt>
                <c:pt idx="147">
                  <c:v>1075</c:v>
                </c:pt>
                <c:pt idx="148">
                  <c:v>1075</c:v>
                </c:pt>
                <c:pt idx="149">
                  <c:v>1075</c:v>
                </c:pt>
                <c:pt idx="150">
                  <c:v>1075</c:v>
                </c:pt>
                <c:pt idx="151">
                  <c:v>1075</c:v>
                </c:pt>
                <c:pt idx="152">
                  <c:v>1075</c:v>
                </c:pt>
                <c:pt idx="153">
                  <c:v>1075</c:v>
                </c:pt>
                <c:pt idx="154">
                  <c:v>1075</c:v>
                </c:pt>
                <c:pt idx="155">
                  <c:v>1075</c:v>
                </c:pt>
                <c:pt idx="156">
                  <c:v>1075</c:v>
                </c:pt>
                <c:pt idx="157">
                  <c:v>1075</c:v>
                </c:pt>
                <c:pt idx="158">
                  <c:v>1075</c:v>
                </c:pt>
                <c:pt idx="159">
                  <c:v>1075</c:v>
                </c:pt>
                <c:pt idx="160">
                  <c:v>1075</c:v>
                </c:pt>
                <c:pt idx="161">
                  <c:v>1075</c:v>
                </c:pt>
                <c:pt idx="162">
                  <c:v>1075</c:v>
                </c:pt>
                <c:pt idx="163">
                  <c:v>1075</c:v>
                </c:pt>
                <c:pt idx="164">
                  <c:v>1075</c:v>
                </c:pt>
                <c:pt idx="165">
                  <c:v>1075</c:v>
                </c:pt>
                <c:pt idx="166">
                  <c:v>1075</c:v>
                </c:pt>
                <c:pt idx="167">
                  <c:v>1075</c:v>
                </c:pt>
                <c:pt idx="168">
                  <c:v>1075</c:v>
                </c:pt>
                <c:pt idx="169">
                  <c:v>1075</c:v>
                </c:pt>
                <c:pt idx="170">
                  <c:v>1075</c:v>
                </c:pt>
                <c:pt idx="171">
                  <c:v>1075</c:v>
                </c:pt>
                <c:pt idx="172">
                  <c:v>1075</c:v>
                </c:pt>
                <c:pt idx="173">
                  <c:v>1075</c:v>
                </c:pt>
              </c:numCache>
            </c:numRef>
          </c:val>
        </c:ser>
        <c:ser>
          <c:idx val="9"/>
          <c:order val="9"/>
          <c:tx>
            <c:strRef>
              <c:f>'Statistics years'!$M$2</c:f>
              <c:strCache>
                <c:ptCount val="1"/>
                <c:pt idx="0">
                  <c:v>1999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years'!$M$9:$M$186</c:f>
              <c:numCache>
                <c:formatCode>#</c:formatCode>
                <c:ptCount val="178"/>
                <c:pt idx="0">
                  <c:v>1238</c:v>
                </c:pt>
                <c:pt idx="1">
                  <c:v>1238</c:v>
                </c:pt>
                <c:pt idx="2">
                  <c:v>1238</c:v>
                </c:pt>
                <c:pt idx="3">
                  <c:v>1238</c:v>
                </c:pt>
                <c:pt idx="4">
                  <c:v>1238</c:v>
                </c:pt>
                <c:pt idx="5">
                  <c:v>1238</c:v>
                </c:pt>
                <c:pt idx="6">
                  <c:v>1238</c:v>
                </c:pt>
                <c:pt idx="7">
                  <c:v>1238</c:v>
                </c:pt>
                <c:pt idx="8">
                  <c:v>1239</c:v>
                </c:pt>
                <c:pt idx="9">
                  <c:v>1239</c:v>
                </c:pt>
                <c:pt idx="10">
                  <c:v>1239</c:v>
                </c:pt>
                <c:pt idx="11">
                  <c:v>1239</c:v>
                </c:pt>
                <c:pt idx="12">
                  <c:v>1239</c:v>
                </c:pt>
                <c:pt idx="13">
                  <c:v>1239</c:v>
                </c:pt>
                <c:pt idx="14">
                  <c:v>1239</c:v>
                </c:pt>
                <c:pt idx="15">
                  <c:v>1239</c:v>
                </c:pt>
                <c:pt idx="16">
                  <c:v>1239</c:v>
                </c:pt>
                <c:pt idx="17">
                  <c:v>1239</c:v>
                </c:pt>
                <c:pt idx="18">
                  <c:v>1239</c:v>
                </c:pt>
                <c:pt idx="19">
                  <c:v>1239</c:v>
                </c:pt>
                <c:pt idx="20">
                  <c:v>1239</c:v>
                </c:pt>
                <c:pt idx="21">
                  <c:v>1239</c:v>
                </c:pt>
                <c:pt idx="22">
                  <c:v>1239</c:v>
                </c:pt>
                <c:pt idx="23">
                  <c:v>1239</c:v>
                </c:pt>
                <c:pt idx="24">
                  <c:v>1239</c:v>
                </c:pt>
                <c:pt idx="25">
                  <c:v>1239</c:v>
                </c:pt>
                <c:pt idx="26">
                  <c:v>1239</c:v>
                </c:pt>
                <c:pt idx="27">
                  <c:v>1239</c:v>
                </c:pt>
                <c:pt idx="28">
                  <c:v>1239</c:v>
                </c:pt>
                <c:pt idx="29">
                  <c:v>1239</c:v>
                </c:pt>
                <c:pt idx="30">
                  <c:v>1239</c:v>
                </c:pt>
                <c:pt idx="31">
                  <c:v>1239</c:v>
                </c:pt>
                <c:pt idx="32">
                  <c:v>1239</c:v>
                </c:pt>
                <c:pt idx="33">
                  <c:v>1239</c:v>
                </c:pt>
                <c:pt idx="34">
                  <c:v>1239</c:v>
                </c:pt>
                <c:pt idx="35">
                  <c:v>1239</c:v>
                </c:pt>
                <c:pt idx="36">
                  <c:v>1239</c:v>
                </c:pt>
                <c:pt idx="37">
                  <c:v>1239</c:v>
                </c:pt>
                <c:pt idx="38">
                  <c:v>1239</c:v>
                </c:pt>
                <c:pt idx="39">
                  <c:v>1239</c:v>
                </c:pt>
                <c:pt idx="40">
                  <c:v>1239</c:v>
                </c:pt>
                <c:pt idx="41">
                  <c:v>1239</c:v>
                </c:pt>
                <c:pt idx="42">
                  <c:v>1239</c:v>
                </c:pt>
                <c:pt idx="43">
                  <c:v>1239</c:v>
                </c:pt>
                <c:pt idx="44">
                  <c:v>1239</c:v>
                </c:pt>
                <c:pt idx="45">
                  <c:v>1239</c:v>
                </c:pt>
                <c:pt idx="46">
                  <c:v>1239</c:v>
                </c:pt>
                <c:pt idx="47">
                  <c:v>1239</c:v>
                </c:pt>
                <c:pt idx="48">
                  <c:v>1239</c:v>
                </c:pt>
                <c:pt idx="49">
                  <c:v>1239</c:v>
                </c:pt>
                <c:pt idx="50">
                  <c:v>1239</c:v>
                </c:pt>
                <c:pt idx="51">
                  <c:v>1239</c:v>
                </c:pt>
                <c:pt idx="52">
                  <c:v>1239</c:v>
                </c:pt>
                <c:pt idx="53">
                  <c:v>1239</c:v>
                </c:pt>
                <c:pt idx="54">
                  <c:v>1239</c:v>
                </c:pt>
                <c:pt idx="55">
                  <c:v>1239</c:v>
                </c:pt>
                <c:pt idx="56">
                  <c:v>1239</c:v>
                </c:pt>
                <c:pt idx="57">
                  <c:v>1239</c:v>
                </c:pt>
                <c:pt idx="58">
                  <c:v>1239</c:v>
                </c:pt>
                <c:pt idx="59">
                  <c:v>1239</c:v>
                </c:pt>
                <c:pt idx="60">
                  <c:v>1239</c:v>
                </c:pt>
                <c:pt idx="61">
                  <c:v>1239</c:v>
                </c:pt>
                <c:pt idx="62">
                  <c:v>1239</c:v>
                </c:pt>
                <c:pt idx="63">
                  <c:v>1239</c:v>
                </c:pt>
                <c:pt idx="64">
                  <c:v>1239</c:v>
                </c:pt>
                <c:pt idx="65">
                  <c:v>1239</c:v>
                </c:pt>
                <c:pt idx="66">
                  <c:v>1239</c:v>
                </c:pt>
                <c:pt idx="67">
                  <c:v>1239</c:v>
                </c:pt>
                <c:pt idx="68">
                  <c:v>1239</c:v>
                </c:pt>
                <c:pt idx="69">
                  <c:v>1239</c:v>
                </c:pt>
                <c:pt idx="70">
                  <c:v>1239</c:v>
                </c:pt>
                <c:pt idx="71">
                  <c:v>1239</c:v>
                </c:pt>
                <c:pt idx="72">
                  <c:v>1239</c:v>
                </c:pt>
                <c:pt idx="73">
                  <c:v>1239</c:v>
                </c:pt>
                <c:pt idx="74">
                  <c:v>1239</c:v>
                </c:pt>
                <c:pt idx="75">
                  <c:v>1239</c:v>
                </c:pt>
                <c:pt idx="76">
                  <c:v>1239</c:v>
                </c:pt>
                <c:pt idx="77">
                  <c:v>1239</c:v>
                </c:pt>
                <c:pt idx="78">
                  <c:v>1239</c:v>
                </c:pt>
                <c:pt idx="79">
                  <c:v>1239</c:v>
                </c:pt>
                <c:pt idx="80">
                  <c:v>1239</c:v>
                </c:pt>
                <c:pt idx="81">
                  <c:v>1239</c:v>
                </c:pt>
                <c:pt idx="82">
                  <c:v>1239</c:v>
                </c:pt>
                <c:pt idx="83">
                  <c:v>1239</c:v>
                </c:pt>
                <c:pt idx="84">
                  <c:v>1239</c:v>
                </c:pt>
                <c:pt idx="85">
                  <c:v>1239</c:v>
                </c:pt>
                <c:pt idx="86">
                  <c:v>1239</c:v>
                </c:pt>
                <c:pt idx="87">
                  <c:v>1239</c:v>
                </c:pt>
                <c:pt idx="88">
                  <c:v>1239</c:v>
                </c:pt>
                <c:pt idx="89">
                  <c:v>1239</c:v>
                </c:pt>
                <c:pt idx="90">
                  <c:v>1239</c:v>
                </c:pt>
                <c:pt idx="91">
                  <c:v>1239</c:v>
                </c:pt>
                <c:pt idx="92">
                  <c:v>1239</c:v>
                </c:pt>
                <c:pt idx="93">
                  <c:v>1239</c:v>
                </c:pt>
                <c:pt idx="94">
                  <c:v>1239</c:v>
                </c:pt>
                <c:pt idx="95">
                  <c:v>1239</c:v>
                </c:pt>
                <c:pt idx="96">
                  <c:v>1239</c:v>
                </c:pt>
                <c:pt idx="97">
                  <c:v>1239</c:v>
                </c:pt>
                <c:pt idx="98">
                  <c:v>1239</c:v>
                </c:pt>
                <c:pt idx="99">
                  <c:v>1239</c:v>
                </c:pt>
                <c:pt idx="100">
                  <c:v>1239</c:v>
                </c:pt>
                <c:pt idx="101">
                  <c:v>1239</c:v>
                </c:pt>
                <c:pt idx="102">
                  <c:v>1239</c:v>
                </c:pt>
                <c:pt idx="103">
                  <c:v>1239</c:v>
                </c:pt>
                <c:pt idx="104">
                  <c:v>1239</c:v>
                </c:pt>
                <c:pt idx="105">
                  <c:v>1239</c:v>
                </c:pt>
                <c:pt idx="106">
                  <c:v>1239</c:v>
                </c:pt>
                <c:pt idx="107">
                  <c:v>1239</c:v>
                </c:pt>
                <c:pt idx="108">
                  <c:v>1239</c:v>
                </c:pt>
                <c:pt idx="109">
                  <c:v>1239</c:v>
                </c:pt>
                <c:pt idx="110">
                  <c:v>1239</c:v>
                </c:pt>
                <c:pt idx="111">
                  <c:v>1239</c:v>
                </c:pt>
                <c:pt idx="112">
                  <c:v>1239</c:v>
                </c:pt>
                <c:pt idx="113">
                  <c:v>1239</c:v>
                </c:pt>
                <c:pt idx="114">
                  <c:v>1239</c:v>
                </c:pt>
                <c:pt idx="115">
                  <c:v>1239</c:v>
                </c:pt>
                <c:pt idx="116">
                  <c:v>1239</c:v>
                </c:pt>
                <c:pt idx="117">
                  <c:v>1239</c:v>
                </c:pt>
                <c:pt idx="118">
                  <c:v>1239</c:v>
                </c:pt>
                <c:pt idx="119">
                  <c:v>1239</c:v>
                </c:pt>
                <c:pt idx="120">
                  <c:v>1239</c:v>
                </c:pt>
                <c:pt idx="121">
                  <c:v>1239</c:v>
                </c:pt>
                <c:pt idx="122">
                  <c:v>1239</c:v>
                </c:pt>
                <c:pt idx="123">
                  <c:v>1239</c:v>
                </c:pt>
                <c:pt idx="124">
                  <c:v>1239</c:v>
                </c:pt>
                <c:pt idx="125">
                  <c:v>1239</c:v>
                </c:pt>
                <c:pt idx="126">
                  <c:v>1239</c:v>
                </c:pt>
                <c:pt idx="127">
                  <c:v>1239</c:v>
                </c:pt>
                <c:pt idx="128">
                  <c:v>1239</c:v>
                </c:pt>
                <c:pt idx="129">
                  <c:v>1239</c:v>
                </c:pt>
                <c:pt idx="130">
                  <c:v>1239</c:v>
                </c:pt>
                <c:pt idx="131">
                  <c:v>1239</c:v>
                </c:pt>
                <c:pt idx="132">
                  <c:v>1239</c:v>
                </c:pt>
                <c:pt idx="133">
                  <c:v>1239</c:v>
                </c:pt>
                <c:pt idx="134">
                  <c:v>1239</c:v>
                </c:pt>
                <c:pt idx="135">
                  <c:v>1239</c:v>
                </c:pt>
                <c:pt idx="136">
                  <c:v>1239</c:v>
                </c:pt>
                <c:pt idx="137">
                  <c:v>1239</c:v>
                </c:pt>
                <c:pt idx="138">
                  <c:v>1239</c:v>
                </c:pt>
                <c:pt idx="139">
                  <c:v>1239</c:v>
                </c:pt>
                <c:pt idx="140">
                  <c:v>1239</c:v>
                </c:pt>
                <c:pt idx="141">
                  <c:v>1239</c:v>
                </c:pt>
                <c:pt idx="142">
                  <c:v>1239</c:v>
                </c:pt>
                <c:pt idx="143">
                  <c:v>1239</c:v>
                </c:pt>
                <c:pt idx="144">
                  <c:v>1239</c:v>
                </c:pt>
                <c:pt idx="145">
                  <c:v>1239</c:v>
                </c:pt>
                <c:pt idx="146">
                  <c:v>1239</c:v>
                </c:pt>
                <c:pt idx="147">
                  <c:v>1239</c:v>
                </c:pt>
                <c:pt idx="148">
                  <c:v>1239</c:v>
                </c:pt>
                <c:pt idx="149">
                  <c:v>1239</c:v>
                </c:pt>
                <c:pt idx="150">
                  <c:v>1239</c:v>
                </c:pt>
                <c:pt idx="151">
                  <c:v>1239</c:v>
                </c:pt>
                <c:pt idx="152">
                  <c:v>1239</c:v>
                </c:pt>
                <c:pt idx="153">
                  <c:v>1239</c:v>
                </c:pt>
                <c:pt idx="154">
                  <c:v>1239</c:v>
                </c:pt>
                <c:pt idx="155">
                  <c:v>1239</c:v>
                </c:pt>
                <c:pt idx="156">
                  <c:v>1239</c:v>
                </c:pt>
                <c:pt idx="157">
                  <c:v>1239</c:v>
                </c:pt>
                <c:pt idx="158">
                  <c:v>1239</c:v>
                </c:pt>
                <c:pt idx="159">
                  <c:v>1239</c:v>
                </c:pt>
                <c:pt idx="160">
                  <c:v>1239</c:v>
                </c:pt>
                <c:pt idx="161">
                  <c:v>1239</c:v>
                </c:pt>
                <c:pt idx="162">
                  <c:v>1239</c:v>
                </c:pt>
                <c:pt idx="163">
                  <c:v>1239</c:v>
                </c:pt>
                <c:pt idx="164">
                  <c:v>1239</c:v>
                </c:pt>
                <c:pt idx="165">
                  <c:v>1239</c:v>
                </c:pt>
                <c:pt idx="166">
                  <c:v>1239</c:v>
                </c:pt>
                <c:pt idx="167">
                  <c:v>1239</c:v>
                </c:pt>
                <c:pt idx="168">
                  <c:v>1239</c:v>
                </c:pt>
                <c:pt idx="169">
                  <c:v>1239</c:v>
                </c:pt>
                <c:pt idx="170">
                  <c:v>1239</c:v>
                </c:pt>
                <c:pt idx="171">
                  <c:v>1239</c:v>
                </c:pt>
                <c:pt idx="172">
                  <c:v>1239</c:v>
                </c:pt>
                <c:pt idx="173">
                  <c:v>1239</c:v>
                </c:pt>
              </c:numCache>
            </c:numRef>
          </c:val>
        </c:ser>
        <c:ser>
          <c:idx val="10"/>
          <c:order val="10"/>
          <c:tx>
            <c:strRef>
              <c:f>'Statistics years'!$N$2</c:f>
              <c:strCache>
                <c:ptCount val="1"/>
                <c:pt idx="0">
                  <c:v>2000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years'!$N$9:$N$186</c:f>
              <c:numCache>
                <c:formatCode>#</c:formatCode>
                <c:ptCount val="178"/>
                <c:pt idx="0">
                  <c:v>1239</c:v>
                </c:pt>
                <c:pt idx="1">
                  <c:v>1239</c:v>
                </c:pt>
                <c:pt idx="2">
                  <c:v>1239</c:v>
                </c:pt>
                <c:pt idx="3">
                  <c:v>1239</c:v>
                </c:pt>
                <c:pt idx="4">
                  <c:v>1239</c:v>
                </c:pt>
                <c:pt idx="5">
                  <c:v>1239</c:v>
                </c:pt>
                <c:pt idx="6">
                  <c:v>1239</c:v>
                </c:pt>
                <c:pt idx="7">
                  <c:v>1239</c:v>
                </c:pt>
                <c:pt idx="8">
                  <c:v>1239</c:v>
                </c:pt>
                <c:pt idx="9">
                  <c:v>1239</c:v>
                </c:pt>
                <c:pt idx="10">
                  <c:v>1239</c:v>
                </c:pt>
                <c:pt idx="11">
                  <c:v>1239</c:v>
                </c:pt>
                <c:pt idx="12">
                  <c:v>1239</c:v>
                </c:pt>
                <c:pt idx="13">
                  <c:v>1239</c:v>
                </c:pt>
                <c:pt idx="14">
                  <c:v>1239</c:v>
                </c:pt>
                <c:pt idx="15">
                  <c:v>1239</c:v>
                </c:pt>
                <c:pt idx="16">
                  <c:v>1239</c:v>
                </c:pt>
                <c:pt idx="17">
                  <c:v>1239</c:v>
                </c:pt>
                <c:pt idx="18">
                  <c:v>1239</c:v>
                </c:pt>
                <c:pt idx="19">
                  <c:v>1239</c:v>
                </c:pt>
                <c:pt idx="20">
                  <c:v>1239</c:v>
                </c:pt>
                <c:pt idx="21">
                  <c:v>1239</c:v>
                </c:pt>
                <c:pt idx="22">
                  <c:v>1239</c:v>
                </c:pt>
                <c:pt idx="23">
                  <c:v>1239</c:v>
                </c:pt>
                <c:pt idx="24">
                  <c:v>1239</c:v>
                </c:pt>
                <c:pt idx="25">
                  <c:v>1239</c:v>
                </c:pt>
                <c:pt idx="26">
                  <c:v>1239</c:v>
                </c:pt>
                <c:pt idx="27">
                  <c:v>1239</c:v>
                </c:pt>
                <c:pt idx="28">
                  <c:v>1239</c:v>
                </c:pt>
                <c:pt idx="29">
                  <c:v>1239</c:v>
                </c:pt>
                <c:pt idx="30">
                  <c:v>1239</c:v>
                </c:pt>
                <c:pt idx="31">
                  <c:v>1239</c:v>
                </c:pt>
                <c:pt idx="32">
                  <c:v>1239</c:v>
                </c:pt>
                <c:pt idx="33">
                  <c:v>1239</c:v>
                </c:pt>
                <c:pt idx="34">
                  <c:v>1239</c:v>
                </c:pt>
                <c:pt idx="35">
                  <c:v>1239</c:v>
                </c:pt>
                <c:pt idx="36">
                  <c:v>1239</c:v>
                </c:pt>
                <c:pt idx="37">
                  <c:v>1239</c:v>
                </c:pt>
                <c:pt idx="38">
                  <c:v>1239</c:v>
                </c:pt>
                <c:pt idx="39">
                  <c:v>1239</c:v>
                </c:pt>
                <c:pt idx="40">
                  <c:v>1239</c:v>
                </c:pt>
                <c:pt idx="41">
                  <c:v>1239</c:v>
                </c:pt>
                <c:pt idx="42">
                  <c:v>1239</c:v>
                </c:pt>
                <c:pt idx="43">
                  <c:v>1239</c:v>
                </c:pt>
                <c:pt idx="44">
                  <c:v>1239</c:v>
                </c:pt>
                <c:pt idx="45">
                  <c:v>1239</c:v>
                </c:pt>
                <c:pt idx="46">
                  <c:v>1239</c:v>
                </c:pt>
                <c:pt idx="47">
                  <c:v>1239</c:v>
                </c:pt>
                <c:pt idx="48">
                  <c:v>1239</c:v>
                </c:pt>
                <c:pt idx="49">
                  <c:v>1239</c:v>
                </c:pt>
                <c:pt idx="50">
                  <c:v>1239</c:v>
                </c:pt>
                <c:pt idx="51">
                  <c:v>1239</c:v>
                </c:pt>
                <c:pt idx="52">
                  <c:v>1239</c:v>
                </c:pt>
                <c:pt idx="53">
                  <c:v>1239</c:v>
                </c:pt>
                <c:pt idx="54">
                  <c:v>1239</c:v>
                </c:pt>
                <c:pt idx="55">
                  <c:v>1239</c:v>
                </c:pt>
                <c:pt idx="56">
                  <c:v>1239</c:v>
                </c:pt>
                <c:pt idx="57">
                  <c:v>1239</c:v>
                </c:pt>
                <c:pt idx="58">
                  <c:v>1239</c:v>
                </c:pt>
                <c:pt idx="59">
                  <c:v>1239</c:v>
                </c:pt>
                <c:pt idx="60">
                  <c:v>1239</c:v>
                </c:pt>
                <c:pt idx="61">
                  <c:v>1239</c:v>
                </c:pt>
                <c:pt idx="62">
                  <c:v>1239</c:v>
                </c:pt>
                <c:pt idx="63">
                  <c:v>1239</c:v>
                </c:pt>
                <c:pt idx="64">
                  <c:v>1239</c:v>
                </c:pt>
                <c:pt idx="65">
                  <c:v>1239</c:v>
                </c:pt>
                <c:pt idx="66">
                  <c:v>1239</c:v>
                </c:pt>
                <c:pt idx="67">
                  <c:v>1239</c:v>
                </c:pt>
                <c:pt idx="68">
                  <c:v>1239</c:v>
                </c:pt>
                <c:pt idx="69">
                  <c:v>1239</c:v>
                </c:pt>
                <c:pt idx="70">
                  <c:v>1239</c:v>
                </c:pt>
                <c:pt idx="71">
                  <c:v>1239</c:v>
                </c:pt>
                <c:pt idx="72">
                  <c:v>1239</c:v>
                </c:pt>
                <c:pt idx="73">
                  <c:v>1239</c:v>
                </c:pt>
                <c:pt idx="74">
                  <c:v>1239</c:v>
                </c:pt>
                <c:pt idx="75">
                  <c:v>1239</c:v>
                </c:pt>
                <c:pt idx="76">
                  <c:v>1239</c:v>
                </c:pt>
                <c:pt idx="77">
                  <c:v>1239</c:v>
                </c:pt>
                <c:pt idx="78">
                  <c:v>1239</c:v>
                </c:pt>
                <c:pt idx="79">
                  <c:v>1239</c:v>
                </c:pt>
                <c:pt idx="80">
                  <c:v>1239</c:v>
                </c:pt>
                <c:pt idx="81">
                  <c:v>1239</c:v>
                </c:pt>
                <c:pt idx="82">
                  <c:v>1239</c:v>
                </c:pt>
                <c:pt idx="83">
                  <c:v>1239</c:v>
                </c:pt>
                <c:pt idx="84">
                  <c:v>1239</c:v>
                </c:pt>
                <c:pt idx="85">
                  <c:v>1239</c:v>
                </c:pt>
                <c:pt idx="86">
                  <c:v>1239</c:v>
                </c:pt>
                <c:pt idx="87">
                  <c:v>1239</c:v>
                </c:pt>
                <c:pt idx="88">
                  <c:v>1239</c:v>
                </c:pt>
                <c:pt idx="89">
                  <c:v>1239</c:v>
                </c:pt>
                <c:pt idx="90">
                  <c:v>1239</c:v>
                </c:pt>
                <c:pt idx="91">
                  <c:v>1239</c:v>
                </c:pt>
                <c:pt idx="92">
                  <c:v>1239</c:v>
                </c:pt>
                <c:pt idx="93">
                  <c:v>1239</c:v>
                </c:pt>
                <c:pt idx="94">
                  <c:v>1239</c:v>
                </c:pt>
                <c:pt idx="95">
                  <c:v>1239</c:v>
                </c:pt>
                <c:pt idx="96">
                  <c:v>1239</c:v>
                </c:pt>
                <c:pt idx="97">
                  <c:v>1239</c:v>
                </c:pt>
                <c:pt idx="98">
                  <c:v>1239</c:v>
                </c:pt>
                <c:pt idx="99">
                  <c:v>1239</c:v>
                </c:pt>
                <c:pt idx="100">
                  <c:v>1239</c:v>
                </c:pt>
                <c:pt idx="101">
                  <c:v>1239</c:v>
                </c:pt>
                <c:pt idx="102">
                  <c:v>1239</c:v>
                </c:pt>
                <c:pt idx="103">
                  <c:v>1239</c:v>
                </c:pt>
                <c:pt idx="104">
                  <c:v>1239</c:v>
                </c:pt>
                <c:pt idx="105">
                  <c:v>1239</c:v>
                </c:pt>
                <c:pt idx="106">
                  <c:v>1239</c:v>
                </c:pt>
                <c:pt idx="107">
                  <c:v>1239</c:v>
                </c:pt>
                <c:pt idx="108">
                  <c:v>1239</c:v>
                </c:pt>
                <c:pt idx="109">
                  <c:v>1239</c:v>
                </c:pt>
                <c:pt idx="110">
                  <c:v>1239</c:v>
                </c:pt>
                <c:pt idx="111">
                  <c:v>1239</c:v>
                </c:pt>
                <c:pt idx="112">
                  <c:v>1239</c:v>
                </c:pt>
                <c:pt idx="113">
                  <c:v>1239</c:v>
                </c:pt>
                <c:pt idx="114">
                  <c:v>1239</c:v>
                </c:pt>
                <c:pt idx="115">
                  <c:v>1239</c:v>
                </c:pt>
                <c:pt idx="116">
                  <c:v>1239</c:v>
                </c:pt>
                <c:pt idx="117">
                  <c:v>1239</c:v>
                </c:pt>
                <c:pt idx="118">
                  <c:v>1239</c:v>
                </c:pt>
                <c:pt idx="119">
                  <c:v>1239</c:v>
                </c:pt>
                <c:pt idx="120">
                  <c:v>1239</c:v>
                </c:pt>
                <c:pt idx="121">
                  <c:v>1239</c:v>
                </c:pt>
                <c:pt idx="122">
                  <c:v>1239</c:v>
                </c:pt>
                <c:pt idx="123">
                  <c:v>1239</c:v>
                </c:pt>
                <c:pt idx="124">
                  <c:v>1239</c:v>
                </c:pt>
                <c:pt idx="125">
                  <c:v>1239</c:v>
                </c:pt>
                <c:pt idx="126">
                  <c:v>1239</c:v>
                </c:pt>
                <c:pt idx="127">
                  <c:v>1239</c:v>
                </c:pt>
                <c:pt idx="128">
                  <c:v>1239</c:v>
                </c:pt>
                <c:pt idx="129">
                  <c:v>1239</c:v>
                </c:pt>
                <c:pt idx="130">
                  <c:v>1239</c:v>
                </c:pt>
                <c:pt idx="131">
                  <c:v>1239</c:v>
                </c:pt>
                <c:pt idx="132">
                  <c:v>1239</c:v>
                </c:pt>
                <c:pt idx="133">
                  <c:v>1239</c:v>
                </c:pt>
                <c:pt idx="134">
                  <c:v>1239</c:v>
                </c:pt>
                <c:pt idx="135">
                  <c:v>1239</c:v>
                </c:pt>
                <c:pt idx="136">
                  <c:v>1239</c:v>
                </c:pt>
                <c:pt idx="137">
                  <c:v>1239</c:v>
                </c:pt>
                <c:pt idx="138">
                  <c:v>1239</c:v>
                </c:pt>
                <c:pt idx="139">
                  <c:v>1239</c:v>
                </c:pt>
                <c:pt idx="140">
                  <c:v>1239</c:v>
                </c:pt>
                <c:pt idx="141">
                  <c:v>1239</c:v>
                </c:pt>
                <c:pt idx="142">
                  <c:v>1239</c:v>
                </c:pt>
                <c:pt idx="143">
                  <c:v>1239</c:v>
                </c:pt>
                <c:pt idx="144">
                  <c:v>1239</c:v>
                </c:pt>
                <c:pt idx="145">
                  <c:v>1239</c:v>
                </c:pt>
                <c:pt idx="146">
                  <c:v>1239</c:v>
                </c:pt>
                <c:pt idx="147">
                  <c:v>1239</c:v>
                </c:pt>
                <c:pt idx="148">
                  <c:v>1239</c:v>
                </c:pt>
                <c:pt idx="149">
                  <c:v>1239</c:v>
                </c:pt>
                <c:pt idx="150">
                  <c:v>1239</c:v>
                </c:pt>
                <c:pt idx="151">
                  <c:v>1239</c:v>
                </c:pt>
                <c:pt idx="152">
                  <c:v>1239</c:v>
                </c:pt>
                <c:pt idx="153">
                  <c:v>1239</c:v>
                </c:pt>
                <c:pt idx="154">
                  <c:v>1239</c:v>
                </c:pt>
                <c:pt idx="155">
                  <c:v>1239</c:v>
                </c:pt>
                <c:pt idx="156">
                  <c:v>1239</c:v>
                </c:pt>
                <c:pt idx="157">
                  <c:v>1239</c:v>
                </c:pt>
                <c:pt idx="158">
                  <c:v>1239</c:v>
                </c:pt>
                <c:pt idx="159">
                  <c:v>1239</c:v>
                </c:pt>
                <c:pt idx="160">
                  <c:v>1239</c:v>
                </c:pt>
                <c:pt idx="161">
                  <c:v>1239</c:v>
                </c:pt>
                <c:pt idx="162">
                  <c:v>1239</c:v>
                </c:pt>
                <c:pt idx="163">
                  <c:v>1239</c:v>
                </c:pt>
                <c:pt idx="164">
                  <c:v>1239</c:v>
                </c:pt>
                <c:pt idx="165">
                  <c:v>1239</c:v>
                </c:pt>
                <c:pt idx="166">
                  <c:v>1239</c:v>
                </c:pt>
                <c:pt idx="167">
                  <c:v>1239</c:v>
                </c:pt>
                <c:pt idx="168">
                  <c:v>1239</c:v>
                </c:pt>
                <c:pt idx="169">
                  <c:v>1239</c:v>
                </c:pt>
                <c:pt idx="170">
                  <c:v>1239</c:v>
                </c:pt>
                <c:pt idx="171">
                  <c:v>1239</c:v>
                </c:pt>
                <c:pt idx="172">
                  <c:v>1239</c:v>
                </c:pt>
                <c:pt idx="173">
                  <c:v>1239</c:v>
                </c:pt>
              </c:numCache>
            </c:numRef>
          </c:val>
        </c:ser>
        <c:ser>
          <c:idx val="11"/>
          <c:order val="11"/>
          <c:tx>
            <c:strRef>
              <c:f>'Statistics years'!$O$2</c:f>
              <c:strCache>
                <c:ptCount val="1"/>
                <c:pt idx="0">
                  <c:v>2001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years'!$O$9:$O$186</c:f>
              <c:numCache>
                <c:formatCode>#</c:formatCode>
                <c:ptCount val="178"/>
                <c:pt idx="0">
                  <c:v>1518</c:v>
                </c:pt>
                <c:pt idx="1">
                  <c:v>1520</c:v>
                </c:pt>
                <c:pt idx="2">
                  <c:v>1520</c:v>
                </c:pt>
                <c:pt idx="3">
                  <c:v>1520</c:v>
                </c:pt>
                <c:pt idx="4">
                  <c:v>1520</c:v>
                </c:pt>
                <c:pt idx="5">
                  <c:v>1520</c:v>
                </c:pt>
                <c:pt idx="6">
                  <c:v>1520</c:v>
                </c:pt>
                <c:pt idx="7">
                  <c:v>1520</c:v>
                </c:pt>
                <c:pt idx="8">
                  <c:v>1522</c:v>
                </c:pt>
                <c:pt idx="9">
                  <c:v>1522</c:v>
                </c:pt>
                <c:pt idx="10">
                  <c:v>1522</c:v>
                </c:pt>
                <c:pt idx="11">
                  <c:v>1522</c:v>
                </c:pt>
                <c:pt idx="12">
                  <c:v>1522</c:v>
                </c:pt>
                <c:pt idx="13">
                  <c:v>1522</c:v>
                </c:pt>
                <c:pt idx="14">
                  <c:v>1522</c:v>
                </c:pt>
                <c:pt idx="15">
                  <c:v>1522</c:v>
                </c:pt>
                <c:pt idx="16">
                  <c:v>1522</c:v>
                </c:pt>
                <c:pt idx="17">
                  <c:v>1522</c:v>
                </c:pt>
                <c:pt idx="18">
                  <c:v>1522</c:v>
                </c:pt>
                <c:pt idx="19">
                  <c:v>1522</c:v>
                </c:pt>
                <c:pt idx="20">
                  <c:v>1522</c:v>
                </c:pt>
                <c:pt idx="21">
                  <c:v>1522</c:v>
                </c:pt>
                <c:pt idx="22">
                  <c:v>1522</c:v>
                </c:pt>
                <c:pt idx="23">
                  <c:v>1522</c:v>
                </c:pt>
                <c:pt idx="24">
                  <c:v>1522</c:v>
                </c:pt>
                <c:pt idx="25">
                  <c:v>1522</c:v>
                </c:pt>
                <c:pt idx="26">
                  <c:v>1522</c:v>
                </c:pt>
                <c:pt idx="27">
                  <c:v>1522</c:v>
                </c:pt>
                <c:pt idx="28">
                  <c:v>1522</c:v>
                </c:pt>
                <c:pt idx="29">
                  <c:v>1522</c:v>
                </c:pt>
                <c:pt idx="30">
                  <c:v>1522</c:v>
                </c:pt>
                <c:pt idx="31">
                  <c:v>1522</c:v>
                </c:pt>
                <c:pt idx="32">
                  <c:v>1522</c:v>
                </c:pt>
                <c:pt idx="33">
                  <c:v>1522</c:v>
                </c:pt>
                <c:pt idx="34">
                  <c:v>1522</c:v>
                </c:pt>
                <c:pt idx="35">
                  <c:v>1522</c:v>
                </c:pt>
                <c:pt idx="36">
                  <c:v>1522</c:v>
                </c:pt>
                <c:pt idx="37">
                  <c:v>1522</c:v>
                </c:pt>
                <c:pt idx="38">
                  <c:v>1522</c:v>
                </c:pt>
                <c:pt idx="39">
                  <c:v>1522</c:v>
                </c:pt>
                <c:pt idx="40">
                  <c:v>1522</c:v>
                </c:pt>
                <c:pt idx="41">
                  <c:v>1522</c:v>
                </c:pt>
                <c:pt idx="42">
                  <c:v>1522</c:v>
                </c:pt>
                <c:pt idx="43">
                  <c:v>1522</c:v>
                </c:pt>
                <c:pt idx="44">
                  <c:v>1522</c:v>
                </c:pt>
                <c:pt idx="45">
                  <c:v>1522</c:v>
                </c:pt>
                <c:pt idx="46">
                  <c:v>1522</c:v>
                </c:pt>
                <c:pt idx="47">
                  <c:v>1522</c:v>
                </c:pt>
                <c:pt idx="48">
                  <c:v>1522</c:v>
                </c:pt>
                <c:pt idx="49">
                  <c:v>1522</c:v>
                </c:pt>
                <c:pt idx="50">
                  <c:v>1522</c:v>
                </c:pt>
                <c:pt idx="51">
                  <c:v>1522</c:v>
                </c:pt>
                <c:pt idx="52">
                  <c:v>1522</c:v>
                </c:pt>
                <c:pt idx="53">
                  <c:v>1522</c:v>
                </c:pt>
                <c:pt idx="54">
                  <c:v>1522</c:v>
                </c:pt>
                <c:pt idx="55">
                  <c:v>1522</c:v>
                </c:pt>
                <c:pt idx="56">
                  <c:v>1522</c:v>
                </c:pt>
                <c:pt idx="57">
                  <c:v>1522</c:v>
                </c:pt>
                <c:pt idx="58">
                  <c:v>1522</c:v>
                </c:pt>
                <c:pt idx="59">
                  <c:v>1522</c:v>
                </c:pt>
                <c:pt idx="60">
                  <c:v>1522</c:v>
                </c:pt>
                <c:pt idx="61">
                  <c:v>1522</c:v>
                </c:pt>
                <c:pt idx="62">
                  <c:v>1522</c:v>
                </c:pt>
                <c:pt idx="63">
                  <c:v>1522</c:v>
                </c:pt>
                <c:pt idx="64">
                  <c:v>1522</c:v>
                </c:pt>
                <c:pt idx="65">
                  <c:v>1522</c:v>
                </c:pt>
                <c:pt idx="66">
                  <c:v>1522</c:v>
                </c:pt>
                <c:pt idx="67">
                  <c:v>1522</c:v>
                </c:pt>
                <c:pt idx="68">
                  <c:v>1522</c:v>
                </c:pt>
                <c:pt idx="69">
                  <c:v>1522</c:v>
                </c:pt>
                <c:pt idx="70">
                  <c:v>1522</c:v>
                </c:pt>
                <c:pt idx="71">
                  <c:v>1522</c:v>
                </c:pt>
                <c:pt idx="72">
                  <c:v>1522</c:v>
                </c:pt>
                <c:pt idx="73">
                  <c:v>1522</c:v>
                </c:pt>
                <c:pt idx="74">
                  <c:v>1522</c:v>
                </c:pt>
                <c:pt idx="75">
                  <c:v>1522</c:v>
                </c:pt>
                <c:pt idx="76">
                  <c:v>1522</c:v>
                </c:pt>
                <c:pt idx="77">
                  <c:v>1522</c:v>
                </c:pt>
                <c:pt idx="78">
                  <c:v>1522</c:v>
                </c:pt>
                <c:pt idx="79">
                  <c:v>1522</c:v>
                </c:pt>
                <c:pt idx="80">
                  <c:v>1522</c:v>
                </c:pt>
                <c:pt idx="81">
                  <c:v>1522</c:v>
                </c:pt>
                <c:pt idx="82">
                  <c:v>1522</c:v>
                </c:pt>
                <c:pt idx="83">
                  <c:v>1522</c:v>
                </c:pt>
                <c:pt idx="84">
                  <c:v>1522</c:v>
                </c:pt>
                <c:pt idx="85">
                  <c:v>1522</c:v>
                </c:pt>
                <c:pt idx="86">
                  <c:v>1522</c:v>
                </c:pt>
                <c:pt idx="87">
                  <c:v>1522</c:v>
                </c:pt>
                <c:pt idx="88">
                  <c:v>1522</c:v>
                </c:pt>
                <c:pt idx="89">
                  <c:v>1522</c:v>
                </c:pt>
                <c:pt idx="90">
                  <c:v>1522</c:v>
                </c:pt>
                <c:pt idx="91">
                  <c:v>1522</c:v>
                </c:pt>
                <c:pt idx="92">
                  <c:v>1522</c:v>
                </c:pt>
                <c:pt idx="93">
                  <c:v>1522</c:v>
                </c:pt>
                <c:pt idx="94">
                  <c:v>1522</c:v>
                </c:pt>
                <c:pt idx="95">
                  <c:v>1522</c:v>
                </c:pt>
                <c:pt idx="96">
                  <c:v>1522</c:v>
                </c:pt>
                <c:pt idx="97">
                  <c:v>1522</c:v>
                </c:pt>
                <c:pt idx="98">
                  <c:v>1522</c:v>
                </c:pt>
                <c:pt idx="99">
                  <c:v>1522</c:v>
                </c:pt>
                <c:pt idx="100">
                  <c:v>1522</c:v>
                </c:pt>
                <c:pt idx="101">
                  <c:v>1522</c:v>
                </c:pt>
                <c:pt idx="102">
                  <c:v>1522</c:v>
                </c:pt>
                <c:pt idx="103">
                  <c:v>1522</c:v>
                </c:pt>
                <c:pt idx="104">
                  <c:v>1522</c:v>
                </c:pt>
                <c:pt idx="105">
                  <c:v>1522</c:v>
                </c:pt>
                <c:pt idx="106">
                  <c:v>1522</c:v>
                </c:pt>
                <c:pt idx="107">
                  <c:v>1522</c:v>
                </c:pt>
                <c:pt idx="108">
                  <c:v>1522</c:v>
                </c:pt>
                <c:pt idx="109">
                  <c:v>1522</c:v>
                </c:pt>
                <c:pt idx="110">
                  <c:v>1522</c:v>
                </c:pt>
                <c:pt idx="111">
                  <c:v>1522</c:v>
                </c:pt>
                <c:pt idx="112">
                  <c:v>1522</c:v>
                </c:pt>
                <c:pt idx="113">
                  <c:v>1522</c:v>
                </c:pt>
                <c:pt idx="114">
                  <c:v>1522</c:v>
                </c:pt>
                <c:pt idx="115">
                  <c:v>1522</c:v>
                </c:pt>
                <c:pt idx="116">
                  <c:v>1522</c:v>
                </c:pt>
                <c:pt idx="117">
                  <c:v>1522</c:v>
                </c:pt>
                <c:pt idx="118">
                  <c:v>1522</c:v>
                </c:pt>
                <c:pt idx="119">
                  <c:v>1522</c:v>
                </c:pt>
                <c:pt idx="120">
                  <c:v>1522</c:v>
                </c:pt>
                <c:pt idx="121">
                  <c:v>1522</c:v>
                </c:pt>
                <c:pt idx="122">
                  <c:v>1522</c:v>
                </c:pt>
                <c:pt idx="123">
                  <c:v>1522</c:v>
                </c:pt>
                <c:pt idx="124">
                  <c:v>1522</c:v>
                </c:pt>
                <c:pt idx="125">
                  <c:v>1522</c:v>
                </c:pt>
                <c:pt idx="126">
                  <c:v>1522</c:v>
                </c:pt>
                <c:pt idx="127">
                  <c:v>1522</c:v>
                </c:pt>
                <c:pt idx="128">
                  <c:v>1522</c:v>
                </c:pt>
                <c:pt idx="129">
                  <c:v>1522</c:v>
                </c:pt>
                <c:pt idx="130">
                  <c:v>1522</c:v>
                </c:pt>
                <c:pt idx="131">
                  <c:v>1522</c:v>
                </c:pt>
                <c:pt idx="132">
                  <c:v>1522</c:v>
                </c:pt>
                <c:pt idx="133">
                  <c:v>1522</c:v>
                </c:pt>
                <c:pt idx="134">
                  <c:v>1522</c:v>
                </c:pt>
                <c:pt idx="135">
                  <c:v>1522</c:v>
                </c:pt>
                <c:pt idx="136">
                  <c:v>1522</c:v>
                </c:pt>
                <c:pt idx="137">
                  <c:v>1522</c:v>
                </c:pt>
                <c:pt idx="138">
                  <c:v>1522</c:v>
                </c:pt>
                <c:pt idx="139">
                  <c:v>1522</c:v>
                </c:pt>
                <c:pt idx="140">
                  <c:v>1522</c:v>
                </c:pt>
                <c:pt idx="141">
                  <c:v>1522</c:v>
                </c:pt>
                <c:pt idx="142">
                  <c:v>1522</c:v>
                </c:pt>
                <c:pt idx="143">
                  <c:v>1522</c:v>
                </c:pt>
                <c:pt idx="144">
                  <c:v>1522</c:v>
                </c:pt>
                <c:pt idx="145">
                  <c:v>1522</c:v>
                </c:pt>
                <c:pt idx="146">
                  <c:v>1522</c:v>
                </c:pt>
                <c:pt idx="147">
                  <c:v>1522</c:v>
                </c:pt>
                <c:pt idx="148">
                  <c:v>1522</c:v>
                </c:pt>
                <c:pt idx="149">
                  <c:v>1522</c:v>
                </c:pt>
                <c:pt idx="150">
                  <c:v>1522</c:v>
                </c:pt>
                <c:pt idx="151">
                  <c:v>1522</c:v>
                </c:pt>
                <c:pt idx="152">
                  <c:v>1522</c:v>
                </c:pt>
                <c:pt idx="153">
                  <c:v>1522</c:v>
                </c:pt>
                <c:pt idx="154">
                  <c:v>1522</c:v>
                </c:pt>
                <c:pt idx="155">
                  <c:v>1522</c:v>
                </c:pt>
                <c:pt idx="156">
                  <c:v>1522</c:v>
                </c:pt>
                <c:pt idx="157">
                  <c:v>1522</c:v>
                </c:pt>
                <c:pt idx="158">
                  <c:v>1522</c:v>
                </c:pt>
                <c:pt idx="159">
                  <c:v>1522</c:v>
                </c:pt>
                <c:pt idx="160">
                  <c:v>1522</c:v>
                </c:pt>
                <c:pt idx="161">
                  <c:v>1522</c:v>
                </c:pt>
                <c:pt idx="162">
                  <c:v>1522</c:v>
                </c:pt>
                <c:pt idx="163">
                  <c:v>1522</c:v>
                </c:pt>
                <c:pt idx="164">
                  <c:v>1522</c:v>
                </c:pt>
                <c:pt idx="165">
                  <c:v>1522</c:v>
                </c:pt>
                <c:pt idx="166">
                  <c:v>1522</c:v>
                </c:pt>
                <c:pt idx="167">
                  <c:v>1522</c:v>
                </c:pt>
                <c:pt idx="168">
                  <c:v>1522</c:v>
                </c:pt>
                <c:pt idx="169">
                  <c:v>1522</c:v>
                </c:pt>
                <c:pt idx="170">
                  <c:v>1522</c:v>
                </c:pt>
                <c:pt idx="171">
                  <c:v>1522</c:v>
                </c:pt>
                <c:pt idx="172">
                  <c:v>1522</c:v>
                </c:pt>
                <c:pt idx="173">
                  <c:v>1522</c:v>
                </c:pt>
              </c:numCache>
            </c:numRef>
          </c:val>
        </c:ser>
        <c:ser>
          <c:idx val="12"/>
          <c:order val="12"/>
          <c:tx>
            <c:strRef>
              <c:f>'Statistics years'!$P$2</c:f>
              <c:strCache>
                <c:ptCount val="1"/>
                <c:pt idx="0">
                  <c:v>2002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years'!$P$9:$P$186</c:f>
              <c:numCache>
                <c:formatCode>#</c:formatCode>
                <c:ptCount val="178"/>
                <c:pt idx="0">
                  <c:v>1658</c:v>
                </c:pt>
                <c:pt idx="1">
                  <c:v>1658</c:v>
                </c:pt>
                <c:pt idx="2">
                  <c:v>1658</c:v>
                </c:pt>
                <c:pt idx="3">
                  <c:v>1658</c:v>
                </c:pt>
                <c:pt idx="4">
                  <c:v>1658</c:v>
                </c:pt>
                <c:pt idx="5">
                  <c:v>1658</c:v>
                </c:pt>
                <c:pt idx="6">
                  <c:v>1658</c:v>
                </c:pt>
                <c:pt idx="7">
                  <c:v>1658</c:v>
                </c:pt>
                <c:pt idx="8">
                  <c:v>1672</c:v>
                </c:pt>
                <c:pt idx="9">
                  <c:v>1672</c:v>
                </c:pt>
                <c:pt idx="10">
                  <c:v>1672</c:v>
                </c:pt>
                <c:pt idx="11">
                  <c:v>1672</c:v>
                </c:pt>
                <c:pt idx="12">
                  <c:v>1672</c:v>
                </c:pt>
                <c:pt idx="13">
                  <c:v>1672</c:v>
                </c:pt>
                <c:pt idx="14">
                  <c:v>1672</c:v>
                </c:pt>
                <c:pt idx="15">
                  <c:v>1672</c:v>
                </c:pt>
                <c:pt idx="16">
                  <c:v>1672</c:v>
                </c:pt>
                <c:pt idx="17">
                  <c:v>1672</c:v>
                </c:pt>
                <c:pt idx="18">
                  <c:v>1672</c:v>
                </c:pt>
                <c:pt idx="19">
                  <c:v>1672</c:v>
                </c:pt>
                <c:pt idx="20">
                  <c:v>1672</c:v>
                </c:pt>
                <c:pt idx="21">
                  <c:v>1672</c:v>
                </c:pt>
                <c:pt idx="22">
                  <c:v>1672</c:v>
                </c:pt>
                <c:pt idx="23">
                  <c:v>1672</c:v>
                </c:pt>
                <c:pt idx="24">
                  <c:v>1672</c:v>
                </c:pt>
                <c:pt idx="25">
                  <c:v>1672</c:v>
                </c:pt>
                <c:pt idx="26">
                  <c:v>1672</c:v>
                </c:pt>
                <c:pt idx="27">
                  <c:v>1672</c:v>
                </c:pt>
                <c:pt idx="28">
                  <c:v>1672</c:v>
                </c:pt>
                <c:pt idx="29">
                  <c:v>1672</c:v>
                </c:pt>
                <c:pt idx="30">
                  <c:v>1672</c:v>
                </c:pt>
                <c:pt idx="31">
                  <c:v>1672</c:v>
                </c:pt>
                <c:pt idx="32">
                  <c:v>1672</c:v>
                </c:pt>
                <c:pt idx="33">
                  <c:v>1672</c:v>
                </c:pt>
                <c:pt idx="34">
                  <c:v>1672</c:v>
                </c:pt>
                <c:pt idx="35">
                  <c:v>1672</c:v>
                </c:pt>
                <c:pt idx="36">
                  <c:v>1672</c:v>
                </c:pt>
                <c:pt idx="37">
                  <c:v>1672</c:v>
                </c:pt>
                <c:pt idx="38">
                  <c:v>1672</c:v>
                </c:pt>
                <c:pt idx="39">
                  <c:v>1672</c:v>
                </c:pt>
                <c:pt idx="40">
                  <c:v>1672</c:v>
                </c:pt>
                <c:pt idx="41">
                  <c:v>1672</c:v>
                </c:pt>
                <c:pt idx="42">
                  <c:v>1672</c:v>
                </c:pt>
                <c:pt idx="43">
                  <c:v>1672</c:v>
                </c:pt>
                <c:pt idx="44">
                  <c:v>1672</c:v>
                </c:pt>
                <c:pt idx="45">
                  <c:v>1672</c:v>
                </c:pt>
                <c:pt idx="46">
                  <c:v>1672</c:v>
                </c:pt>
                <c:pt idx="47">
                  <c:v>1672</c:v>
                </c:pt>
                <c:pt idx="48">
                  <c:v>1672</c:v>
                </c:pt>
                <c:pt idx="49">
                  <c:v>1672</c:v>
                </c:pt>
                <c:pt idx="50">
                  <c:v>1672</c:v>
                </c:pt>
                <c:pt idx="51">
                  <c:v>1672</c:v>
                </c:pt>
                <c:pt idx="52">
                  <c:v>1672</c:v>
                </c:pt>
                <c:pt idx="53">
                  <c:v>1672</c:v>
                </c:pt>
                <c:pt idx="54">
                  <c:v>1672</c:v>
                </c:pt>
                <c:pt idx="55">
                  <c:v>1672</c:v>
                </c:pt>
                <c:pt idx="56">
                  <c:v>1672</c:v>
                </c:pt>
                <c:pt idx="57">
                  <c:v>1672</c:v>
                </c:pt>
                <c:pt idx="58">
                  <c:v>1672</c:v>
                </c:pt>
                <c:pt idx="59">
                  <c:v>1672</c:v>
                </c:pt>
                <c:pt idx="60">
                  <c:v>1672</c:v>
                </c:pt>
                <c:pt idx="61">
                  <c:v>1672</c:v>
                </c:pt>
                <c:pt idx="62">
                  <c:v>1672</c:v>
                </c:pt>
                <c:pt idx="63">
                  <c:v>1672</c:v>
                </c:pt>
                <c:pt idx="64">
                  <c:v>1672</c:v>
                </c:pt>
                <c:pt idx="65">
                  <c:v>1672</c:v>
                </c:pt>
                <c:pt idx="66">
                  <c:v>1672</c:v>
                </c:pt>
                <c:pt idx="67">
                  <c:v>1672</c:v>
                </c:pt>
                <c:pt idx="68">
                  <c:v>1672</c:v>
                </c:pt>
                <c:pt idx="69">
                  <c:v>1672</c:v>
                </c:pt>
                <c:pt idx="70">
                  <c:v>1672</c:v>
                </c:pt>
                <c:pt idx="71">
                  <c:v>1672</c:v>
                </c:pt>
                <c:pt idx="72">
                  <c:v>1672</c:v>
                </c:pt>
                <c:pt idx="73">
                  <c:v>1672</c:v>
                </c:pt>
                <c:pt idx="74">
                  <c:v>1672</c:v>
                </c:pt>
                <c:pt idx="75">
                  <c:v>1672</c:v>
                </c:pt>
                <c:pt idx="76">
                  <c:v>1672</c:v>
                </c:pt>
                <c:pt idx="77">
                  <c:v>1672</c:v>
                </c:pt>
                <c:pt idx="78">
                  <c:v>1672</c:v>
                </c:pt>
                <c:pt idx="79">
                  <c:v>1672</c:v>
                </c:pt>
                <c:pt idx="80">
                  <c:v>1672</c:v>
                </c:pt>
                <c:pt idx="81">
                  <c:v>1672</c:v>
                </c:pt>
                <c:pt idx="82">
                  <c:v>1672</c:v>
                </c:pt>
                <c:pt idx="83">
                  <c:v>1672</c:v>
                </c:pt>
                <c:pt idx="84">
                  <c:v>1672</c:v>
                </c:pt>
                <c:pt idx="85">
                  <c:v>1672</c:v>
                </c:pt>
                <c:pt idx="86">
                  <c:v>1672</c:v>
                </c:pt>
                <c:pt idx="87">
                  <c:v>1672</c:v>
                </c:pt>
                <c:pt idx="88">
                  <c:v>1672</c:v>
                </c:pt>
                <c:pt idx="89">
                  <c:v>1672</c:v>
                </c:pt>
                <c:pt idx="90">
                  <c:v>1672</c:v>
                </c:pt>
                <c:pt idx="91">
                  <c:v>1672</c:v>
                </c:pt>
                <c:pt idx="92">
                  <c:v>1672</c:v>
                </c:pt>
                <c:pt idx="93">
                  <c:v>1672</c:v>
                </c:pt>
                <c:pt idx="94">
                  <c:v>1672</c:v>
                </c:pt>
                <c:pt idx="95">
                  <c:v>1672</c:v>
                </c:pt>
                <c:pt idx="96">
                  <c:v>1672</c:v>
                </c:pt>
                <c:pt idx="97">
                  <c:v>1672</c:v>
                </c:pt>
                <c:pt idx="98">
                  <c:v>1672</c:v>
                </c:pt>
                <c:pt idx="99">
                  <c:v>1672</c:v>
                </c:pt>
                <c:pt idx="100">
                  <c:v>1672</c:v>
                </c:pt>
                <c:pt idx="101">
                  <c:v>1672</c:v>
                </c:pt>
                <c:pt idx="102">
                  <c:v>1672</c:v>
                </c:pt>
                <c:pt idx="103">
                  <c:v>1672</c:v>
                </c:pt>
                <c:pt idx="104">
                  <c:v>1672</c:v>
                </c:pt>
                <c:pt idx="105">
                  <c:v>1672</c:v>
                </c:pt>
                <c:pt idx="106">
                  <c:v>1672</c:v>
                </c:pt>
                <c:pt idx="107">
                  <c:v>1672</c:v>
                </c:pt>
                <c:pt idx="108">
                  <c:v>1672</c:v>
                </c:pt>
                <c:pt idx="109">
                  <c:v>1672</c:v>
                </c:pt>
                <c:pt idx="110">
                  <c:v>1672</c:v>
                </c:pt>
                <c:pt idx="111">
                  <c:v>1672</c:v>
                </c:pt>
                <c:pt idx="112">
                  <c:v>1672</c:v>
                </c:pt>
                <c:pt idx="113">
                  <c:v>1672</c:v>
                </c:pt>
                <c:pt idx="114">
                  <c:v>1672</c:v>
                </c:pt>
                <c:pt idx="115">
                  <c:v>1672</c:v>
                </c:pt>
                <c:pt idx="116">
                  <c:v>1672</c:v>
                </c:pt>
                <c:pt idx="117">
                  <c:v>1672</c:v>
                </c:pt>
                <c:pt idx="118">
                  <c:v>1672</c:v>
                </c:pt>
                <c:pt idx="119">
                  <c:v>1672</c:v>
                </c:pt>
                <c:pt idx="120">
                  <c:v>1672</c:v>
                </c:pt>
                <c:pt idx="121">
                  <c:v>1672</c:v>
                </c:pt>
                <c:pt idx="122">
                  <c:v>1672</c:v>
                </c:pt>
                <c:pt idx="123">
                  <c:v>1672</c:v>
                </c:pt>
                <c:pt idx="124">
                  <c:v>1672</c:v>
                </c:pt>
                <c:pt idx="125">
                  <c:v>1672</c:v>
                </c:pt>
                <c:pt idx="126">
                  <c:v>1672</c:v>
                </c:pt>
                <c:pt idx="127">
                  <c:v>1672</c:v>
                </c:pt>
                <c:pt idx="128">
                  <c:v>1672</c:v>
                </c:pt>
                <c:pt idx="129">
                  <c:v>1672</c:v>
                </c:pt>
                <c:pt idx="130">
                  <c:v>1672</c:v>
                </c:pt>
                <c:pt idx="131">
                  <c:v>1672</c:v>
                </c:pt>
                <c:pt idx="132">
                  <c:v>1672</c:v>
                </c:pt>
                <c:pt idx="133">
                  <c:v>1672</c:v>
                </c:pt>
                <c:pt idx="134">
                  <c:v>1672</c:v>
                </c:pt>
                <c:pt idx="135">
                  <c:v>1672</c:v>
                </c:pt>
                <c:pt idx="136">
                  <c:v>1672</c:v>
                </c:pt>
                <c:pt idx="137">
                  <c:v>1672</c:v>
                </c:pt>
                <c:pt idx="138">
                  <c:v>1672</c:v>
                </c:pt>
                <c:pt idx="139">
                  <c:v>1672</c:v>
                </c:pt>
                <c:pt idx="140">
                  <c:v>1672</c:v>
                </c:pt>
                <c:pt idx="141">
                  <c:v>1672</c:v>
                </c:pt>
                <c:pt idx="142">
                  <c:v>1672</c:v>
                </c:pt>
                <c:pt idx="143">
                  <c:v>1672</c:v>
                </c:pt>
                <c:pt idx="144">
                  <c:v>1672</c:v>
                </c:pt>
                <c:pt idx="145">
                  <c:v>1672</c:v>
                </c:pt>
                <c:pt idx="146">
                  <c:v>1672</c:v>
                </c:pt>
                <c:pt idx="147">
                  <c:v>1672</c:v>
                </c:pt>
                <c:pt idx="148">
                  <c:v>1672</c:v>
                </c:pt>
                <c:pt idx="149">
                  <c:v>1672</c:v>
                </c:pt>
                <c:pt idx="150">
                  <c:v>1672</c:v>
                </c:pt>
                <c:pt idx="151">
                  <c:v>1672</c:v>
                </c:pt>
                <c:pt idx="152">
                  <c:v>1672</c:v>
                </c:pt>
                <c:pt idx="153">
                  <c:v>1672</c:v>
                </c:pt>
                <c:pt idx="154">
                  <c:v>1672</c:v>
                </c:pt>
                <c:pt idx="155">
                  <c:v>1672</c:v>
                </c:pt>
                <c:pt idx="156">
                  <c:v>1672</c:v>
                </c:pt>
                <c:pt idx="157">
                  <c:v>1672</c:v>
                </c:pt>
                <c:pt idx="158">
                  <c:v>1672</c:v>
                </c:pt>
                <c:pt idx="159">
                  <c:v>1672</c:v>
                </c:pt>
                <c:pt idx="160">
                  <c:v>1672</c:v>
                </c:pt>
                <c:pt idx="161">
                  <c:v>1672</c:v>
                </c:pt>
                <c:pt idx="162">
                  <c:v>1672</c:v>
                </c:pt>
                <c:pt idx="163">
                  <c:v>1672</c:v>
                </c:pt>
                <c:pt idx="164">
                  <c:v>1672</c:v>
                </c:pt>
                <c:pt idx="165">
                  <c:v>1672</c:v>
                </c:pt>
                <c:pt idx="166">
                  <c:v>1672</c:v>
                </c:pt>
                <c:pt idx="167">
                  <c:v>1672</c:v>
                </c:pt>
                <c:pt idx="168">
                  <c:v>1672</c:v>
                </c:pt>
                <c:pt idx="169">
                  <c:v>1672</c:v>
                </c:pt>
                <c:pt idx="170">
                  <c:v>1672</c:v>
                </c:pt>
                <c:pt idx="171">
                  <c:v>1672</c:v>
                </c:pt>
                <c:pt idx="172">
                  <c:v>1672</c:v>
                </c:pt>
                <c:pt idx="173">
                  <c:v>1672</c:v>
                </c:pt>
              </c:numCache>
            </c:numRef>
          </c:val>
        </c:ser>
        <c:ser>
          <c:idx val="13"/>
          <c:order val="13"/>
          <c:tx>
            <c:strRef>
              <c:f>'Statistics years'!$Q$2</c:f>
              <c:strCache>
                <c:ptCount val="1"/>
                <c:pt idx="0">
                  <c:v>2003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years'!$Q$9:$Q$186</c:f>
              <c:numCache>
                <c:formatCode>#</c:formatCode>
                <c:ptCount val="178"/>
                <c:pt idx="0">
                  <c:v>1696</c:v>
                </c:pt>
                <c:pt idx="1">
                  <c:v>1696</c:v>
                </c:pt>
                <c:pt idx="2">
                  <c:v>1696</c:v>
                </c:pt>
                <c:pt idx="3">
                  <c:v>1696</c:v>
                </c:pt>
                <c:pt idx="4">
                  <c:v>1696</c:v>
                </c:pt>
                <c:pt idx="5">
                  <c:v>1696</c:v>
                </c:pt>
                <c:pt idx="6">
                  <c:v>1696</c:v>
                </c:pt>
                <c:pt idx="7">
                  <c:v>1696</c:v>
                </c:pt>
                <c:pt idx="8">
                  <c:v>1717</c:v>
                </c:pt>
                <c:pt idx="9">
                  <c:v>1717</c:v>
                </c:pt>
                <c:pt idx="10">
                  <c:v>1717</c:v>
                </c:pt>
                <c:pt idx="11">
                  <c:v>1717</c:v>
                </c:pt>
                <c:pt idx="12">
                  <c:v>1717</c:v>
                </c:pt>
                <c:pt idx="13">
                  <c:v>1717</c:v>
                </c:pt>
                <c:pt idx="14">
                  <c:v>1717</c:v>
                </c:pt>
                <c:pt idx="15">
                  <c:v>1717</c:v>
                </c:pt>
                <c:pt idx="16">
                  <c:v>1717</c:v>
                </c:pt>
                <c:pt idx="17">
                  <c:v>1717</c:v>
                </c:pt>
                <c:pt idx="18">
                  <c:v>1717</c:v>
                </c:pt>
                <c:pt idx="19">
                  <c:v>1717</c:v>
                </c:pt>
                <c:pt idx="20">
                  <c:v>1717</c:v>
                </c:pt>
                <c:pt idx="21">
                  <c:v>1717</c:v>
                </c:pt>
                <c:pt idx="22">
                  <c:v>1717</c:v>
                </c:pt>
                <c:pt idx="23">
                  <c:v>1717</c:v>
                </c:pt>
                <c:pt idx="24">
                  <c:v>1717</c:v>
                </c:pt>
                <c:pt idx="25">
                  <c:v>1717</c:v>
                </c:pt>
                <c:pt idx="26">
                  <c:v>1717</c:v>
                </c:pt>
                <c:pt idx="27">
                  <c:v>1717</c:v>
                </c:pt>
                <c:pt idx="28">
                  <c:v>1717</c:v>
                </c:pt>
                <c:pt idx="29">
                  <c:v>1717</c:v>
                </c:pt>
                <c:pt idx="30">
                  <c:v>1717</c:v>
                </c:pt>
                <c:pt idx="31">
                  <c:v>1717</c:v>
                </c:pt>
                <c:pt idx="32">
                  <c:v>1717</c:v>
                </c:pt>
                <c:pt idx="33">
                  <c:v>1717</c:v>
                </c:pt>
                <c:pt idx="34">
                  <c:v>1717</c:v>
                </c:pt>
                <c:pt idx="35">
                  <c:v>1717</c:v>
                </c:pt>
                <c:pt idx="36">
                  <c:v>1717</c:v>
                </c:pt>
                <c:pt idx="37">
                  <c:v>1717</c:v>
                </c:pt>
                <c:pt idx="38">
                  <c:v>1717</c:v>
                </c:pt>
                <c:pt idx="39">
                  <c:v>1717</c:v>
                </c:pt>
                <c:pt idx="40">
                  <c:v>1717</c:v>
                </c:pt>
                <c:pt idx="41">
                  <c:v>1717</c:v>
                </c:pt>
                <c:pt idx="42">
                  <c:v>1717</c:v>
                </c:pt>
                <c:pt idx="43">
                  <c:v>1717</c:v>
                </c:pt>
                <c:pt idx="44">
                  <c:v>1717</c:v>
                </c:pt>
                <c:pt idx="45">
                  <c:v>1717</c:v>
                </c:pt>
                <c:pt idx="46">
                  <c:v>1717</c:v>
                </c:pt>
                <c:pt idx="47">
                  <c:v>1717</c:v>
                </c:pt>
                <c:pt idx="48">
                  <c:v>1717</c:v>
                </c:pt>
                <c:pt idx="49">
                  <c:v>1717</c:v>
                </c:pt>
                <c:pt idx="50">
                  <c:v>1717</c:v>
                </c:pt>
                <c:pt idx="51">
                  <c:v>1717</c:v>
                </c:pt>
                <c:pt idx="52">
                  <c:v>1717</c:v>
                </c:pt>
                <c:pt idx="53">
                  <c:v>1717</c:v>
                </c:pt>
                <c:pt idx="54">
                  <c:v>1717</c:v>
                </c:pt>
                <c:pt idx="55">
                  <c:v>1717</c:v>
                </c:pt>
                <c:pt idx="56">
                  <c:v>1717</c:v>
                </c:pt>
                <c:pt idx="57">
                  <c:v>1717</c:v>
                </c:pt>
                <c:pt idx="58">
                  <c:v>1717</c:v>
                </c:pt>
                <c:pt idx="59">
                  <c:v>1717</c:v>
                </c:pt>
                <c:pt idx="60">
                  <c:v>1717</c:v>
                </c:pt>
                <c:pt idx="61">
                  <c:v>1717</c:v>
                </c:pt>
                <c:pt idx="62">
                  <c:v>1717</c:v>
                </c:pt>
                <c:pt idx="63">
                  <c:v>1717</c:v>
                </c:pt>
                <c:pt idx="64">
                  <c:v>1717</c:v>
                </c:pt>
                <c:pt idx="65">
                  <c:v>1717</c:v>
                </c:pt>
                <c:pt idx="66">
                  <c:v>1717</c:v>
                </c:pt>
                <c:pt idx="67">
                  <c:v>1717</c:v>
                </c:pt>
                <c:pt idx="68">
                  <c:v>1717</c:v>
                </c:pt>
                <c:pt idx="69">
                  <c:v>1717</c:v>
                </c:pt>
                <c:pt idx="70">
                  <c:v>1717</c:v>
                </c:pt>
                <c:pt idx="71">
                  <c:v>1717</c:v>
                </c:pt>
                <c:pt idx="72">
                  <c:v>1717</c:v>
                </c:pt>
                <c:pt idx="73">
                  <c:v>1717</c:v>
                </c:pt>
                <c:pt idx="74">
                  <c:v>1717</c:v>
                </c:pt>
                <c:pt idx="75">
                  <c:v>1717</c:v>
                </c:pt>
                <c:pt idx="76">
                  <c:v>1717</c:v>
                </c:pt>
                <c:pt idx="77">
                  <c:v>1717</c:v>
                </c:pt>
                <c:pt idx="78">
                  <c:v>1717</c:v>
                </c:pt>
                <c:pt idx="79">
                  <c:v>1717</c:v>
                </c:pt>
                <c:pt idx="80">
                  <c:v>1717</c:v>
                </c:pt>
                <c:pt idx="81">
                  <c:v>1717</c:v>
                </c:pt>
                <c:pt idx="82">
                  <c:v>1717</c:v>
                </c:pt>
                <c:pt idx="83">
                  <c:v>1717</c:v>
                </c:pt>
                <c:pt idx="84">
                  <c:v>1717</c:v>
                </c:pt>
                <c:pt idx="85">
                  <c:v>1717</c:v>
                </c:pt>
                <c:pt idx="86">
                  <c:v>1717</c:v>
                </c:pt>
                <c:pt idx="87">
                  <c:v>1717</c:v>
                </c:pt>
                <c:pt idx="88">
                  <c:v>1717</c:v>
                </c:pt>
                <c:pt idx="89">
                  <c:v>1717</c:v>
                </c:pt>
                <c:pt idx="90">
                  <c:v>1717</c:v>
                </c:pt>
                <c:pt idx="91">
                  <c:v>1717</c:v>
                </c:pt>
                <c:pt idx="92">
                  <c:v>1717</c:v>
                </c:pt>
                <c:pt idx="93">
                  <c:v>1717</c:v>
                </c:pt>
                <c:pt idx="94">
                  <c:v>1717</c:v>
                </c:pt>
                <c:pt idx="95">
                  <c:v>1717</c:v>
                </c:pt>
                <c:pt idx="96">
                  <c:v>1717</c:v>
                </c:pt>
                <c:pt idx="97">
                  <c:v>1717</c:v>
                </c:pt>
                <c:pt idx="98">
                  <c:v>1717</c:v>
                </c:pt>
                <c:pt idx="99">
                  <c:v>1717</c:v>
                </c:pt>
                <c:pt idx="100">
                  <c:v>1717</c:v>
                </c:pt>
                <c:pt idx="101">
                  <c:v>1717</c:v>
                </c:pt>
                <c:pt idx="102">
                  <c:v>1717</c:v>
                </c:pt>
                <c:pt idx="103">
                  <c:v>1717</c:v>
                </c:pt>
                <c:pt idx="104">
                  <c:v>1717</c:v>
                </c:pt>
                <c:pt idx="105">
                  <c:v>1717</c:v>
                </c:pt>
                <c:pt idx="106">
                  <c:v>1717</c:v>
                </c:pt>
                <c:pt idx="107">
                  <c:v>1717</c:v>
                </c:pt>
                <c:pt idx="108">
                  <c:v>1717</c:v>
                </c:pt>
                <c:pt idx="109">
                  <c:v>1717</c:v>
                </c:pt>
                <c:pt idx="110">
                  <c:v>1717</c:v>
                </c:pt>
                <c:pt idx="111">
                  <c:v>1717</c:v>
                </c:pt>
                <c:pt idx="112">
                  <c:v>1717</c:v>
                </c:pt>
                <c:pt idx="113">
                  <c:v>1717</c:v>
                </c:pt>
                <c:pt idx="114">
                  <c:v>1717</c:v>
                </c:pt>
                <c:pt idx="115">
                  <c:v>1717</c:v>
                </c:pt>
                <c:pt idx="116">
                  <c:v>1717</c:v>
                </c:pt>
                <c:pt idx="117">
                  <c:v>1717</c:v>
                </c:pt>
                <c:pt idx="118">
                  <c:v>1717</c:v>
                </c:pt>
                <c:pt idx="119">
                  <c:v>1717</c:v>
                </c:pt>
                <c:pt idx="120">
                  <c:v>1717</c:v>
                </c:pt>
                <c:pt idx="121">
                  <c:v>1717</c:v>
                </c:pt>
                <c:pt idx="122">
                  <c:v>1717</c:v>
                </c:pt>
                <c:pt idx="123">
                  <c:v>1717</c:v>
                </c:pt>
                <c:pt idx="124">
                  <c:v>1717</c:v>
                </c:pt>
                <c:pt idx="125">
                  <c:v>1717</c:v>
                </c:pt>
                <c:pt idx="126">
                  <c:v>1717</c:v>
                </c:pt>
                <c:pt idx="127">
                  <c:v>1717</c:v>
                </c:pt>
                <c:pt idx="128">
                  <c:v>1717</c:v>
                </c:pt>
                <c:pt idx="129">
                  <c:v>1717</c:v>
                </c:pt>
                <c:pt idx="130">
                  <c:v>1717</c:v>
                </c:pt>
                <c:pt idx="131">
                  <c:v>1717</c:v>
                </c:pt>
                <c:pt idx="132">
                  <c:v>1717</c:v>
                </c:pt>
                <c:pt idx="133">
                  <c:v>1717</c:v>
                </c:pt>
                <c:pt idx="134">
                  <c:v>1717</c:v>
                </c:pt>
                <c:pt idx="135">
                  <c:v>1717</c:v>
                </c:pt>
                <c:pt idx="136">
                  <c:v>1717</c:v>
                </c:pt>
                <c:pt idx="137">
                  <c:v>1717</c:v>
                </c:pt>
                <c:pt idx="138">
                  <c:v>1717</c:v>
                </c:pt>
                <c:pt idx="139">
                  <c:v>1717</c:v>
                </c:pt>
                <c:pt idx="140">
                  <c:v>1717</c:v>
                </c:pt>
                <c:pt idx="141">
                  <c:v>1717</c:v>
                </c:pt>
                <c:pt idx="142">
                  <c:v>1717</c:v>
                </c:pt>
                <c:pt idx="143">
                  <c:v>1717</c:v>
                </c:pt>
                <c:pt idx="144">
                  <c:v>1717</c:v>
                </c:pt>
                <c:pt idx="145">
                  <c:v>1717</c:v>
                </c:pt>
                <c:pt idx="146">
                  <c:v>1717</c:v>
                </c:pt>
                <c:pt idx="147">
                  <c:v>1717</c:v>
                </c:pt>
                <c:pt idx="148">
                  <c:v>1717</c:v>
                </c:pt>
                <c:pt idx="149">
                  <c:v>1717</c:v>
                </c:pt>
                <c:pt idx="150">
                  <c:v>1717</c:v>
                </c:pt>
                <c:pt idx="151">
                  <c:v>1717</c:v>
                </c:pt>
                <c:pt idx="152">
                  <c:v>1717</c:v>
                </c:pt>
                <c:pt idx="153">
                  <c:v>1717</c:v>
                </c:pt>
                <c:pt idx="154">
                  <c:v>1717</c:v>
                </c:pt>
                <c:pt idx="155">
                  <c:v>1717</c:v>
                </c:pt>
                <c:pt idx="156">
                  <c:v>1717</c:v>
                </c:pt>
                <c:pt idx="157">
                  <c:v>1717</c:v>
                </c:pt>
                <c:pt idx="158">
                  <c:v>1717</c:v>
                </c:pt>
                <c:pt idx="159">
                  <c:v>1717</c:v>
                </c:pt>
                <c:pt idx="160">
                  <c:v>1717</c:v>
                </c:pt>
                <c:pt idx="161">
                  <c:v>1717</c:v>
                </c:pt>
                <c:pt idx="162">
                  <c:v>1717</c:v>
                </c:pt>
                <c:pt idx="163">
                  <c:v>1717</c:v>
                </c:pt>
                <c:pt idx="164">
                  <c:v>1717</c:v>
                </c:pt>
                <c:pt idx="165">
                  <c:v>1717</c:v>
                </c:pt>
                <c:pt idx="166">
                  <c:v>1717</c:v>
                </c:pt>
                <c:pt idx="167">
                  <c:v>1717</c:v>
                </c:pt>
                <c:pt idx="168">
                  <c:v>1717</c:v>
                </c:pt>
                <c:pt idx="169">
                  <c:v>1717</c:v>
                </c:pt>
                <c:pt idx="170">
                  <c:v>1717</c:v>
                </c:pt>
                <c:pt idx="171">
                  <c:v>1717</c:v>
                </c:pt>
                <c:pt idx="172">
                  <c:v>1717</c:v>
                </c:pt>
                <c:pt idx="173">
                  <c:v>1717</c:v>
                </c:pt>
              </c:numCache>
            </c:numRef>
          </c:val>
        </c:ser>
        <c:ser>
          <c:idx val="14"/>
          <c:order val="14"/>
          <c:tx>
            <c:strRef>
              <c:f>'Statistics years'!$R$2</c:f>
              <c:strCache>
                <c:ptCount val="1"/>
                <c:pt idx="0">
                  <c:v>2004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years'!$R$9:$R$186</c:f>
              <c:numCache>
                <c:formatCode>#</c:formatCode>
                <c:ptCount val="178"/>
                <c:pt idx="0">
                  <c:v>1988</c:v>
                </c:pt>
                <c:pt idx="1">
                  <c:v>1992</c:v>
                </c:pt>
                <c:pt idx="2">
                  <c:v>1992</c:v>
                </c:pt>
                <c:pt idx="3">
                  <c:v>1992</c:v>
                </c:pt>
                <c:pt idx="4">
                  <c:v>1992</c:v>
                </c:pt>
                <c:pt idx="5">
                  <c:v>1992</c:v>
                </c:pt>
                <c:pt idx="6">
                  <c:v>1992</c:v>
                </c:pt>
                <c:pt idx="7">
                  <c:v>1992</c:v>
                </c:pt>
                <c:pt idx="8">
                  <c:v>2018</c:v>
                </c:pt>
                <c:pt idx="9">
                  <c:v>2018</c:v>
                </c:pt>
                <c:pt idx="10">
                  <c:v>2018</c:v>
                </c:pt>
                <c:pt idx="11">
                  <c:v>2018</c:v>
                </c:pt>
                <c:pt idx="12">
                  <c:v>2018</c:v>
                </c:pt>
                <c:pt idx="13">
                  <c:v>2018</c:v>
                </c:pt>
                <c:pt idx="14">
                  <c:v>2018</c:v>
                </c:pt>
                <c:pt idx="15">
                  <c:v>2018</c:v>
                </c:pt>
                <c:pt idx="16">
                  <c:v>2018</c:v>
                </c:pt>
                <c:pt idx="17">
                  <c:v>2018</c:v>
                </c:pt>
                <c:pt idx="18">
                  <c:v>2018</c:v>
                </c:pt>
                <c:pt idx="19">
                  <c:v>2018</c:v>
                </c:pt>
                <c:pt idx="20">
                  <c:v>2018</c:v>
                </c:pt>
                <c:pt idx="21">
                  <c:v>2018</c:v>
                </c:pt>
                <c:pt idx="22">
                  <c:v>2018</c:v>
                </c:pt>
                <c:pt idx="23">
                  <c:v>2018</c:v>
                </c:pt>
                <c:pt idx="24">
                  <c:v>2018</c:v>
                </c:pt>
                <c:pt idx="25">
                  <c:v>2018</c:v>
                </c:pt>
                <c:pt idx="26">
                  <c:v>2018</c:v>
                </c:pt>
                <c:pt idx="27">
                  <c:v>2018</c:v>
                </c:pt>
                <c:pt idx="28">
                  <c:v>2018</c:v>
                </c:pt>
                <c:pt idx="29">
                  <c:v>2018</c:v>
                </c:pt>
                <c:pt idx="30">
                  <c:v>2018</c:v>
                </c:pt>
                <c:pt idx="31">
                  <c:v>2018</c:v>
                </c:pt>
                <c:pt idx="32">
                  <c:v>2018</c:v>
                </c:pt>
                <c:pt idx="33">
                  <c:v>2018</c:v>
                </c:pt>
                <c:pt idx="34">
                  <c:v>2018</c:v>
                </c:pt>
                <c:pt idx="35">
                  <c:v>2018</c:v>
                </c:pt>
                <c:pt idx="36">
                  <c:v>2018</c:v>
                </c:pt>
                <c:pt idx="37">
                  <c:v>2018</c:v>
                </c:pt>
                <c:pt idx="38">
                  <c:v>2018</c:v>
                </c:pt>
                <c:pt idx="39">
                  <c:v>2018</c:v>
                </c:pt>
                <c:pt idx="40">
                  <c:v>2018</c:v>
                </c:pt>
                <c:pt idx="41">
                  <c:v>2018</c:v>
                </c:pt>
                <c:pt idx="42">
                  <c:v>2018</c:v>
                </c:pt>
                <c:pt idx="43">
                  <c:v>2018</c:v>
                </c:pt>
                <c:pt idx="44">
                  <c:v>2018</c:v>
                </c:pt>
                <c:pt idx="45">
                  <c:v>2018</c:v>
                </c:pt>
                <c:pt idx="46">
                  <c:v>2018</c:v>
                </c:pt>
                <c:pt idx="47">
                  <c:v>2018</c:v>
                </c:pt>
                <c:pt idx="48">
                  <c:v>2018</c:v>
                </c:pt>
                <c:pt idx="49">
                  <c:v>2018</c:v>
                </c:pt>
                <c:pt idx="50">
                  <c:v>2018</c:v>
                </c:pt>
                <c:pt idx="51">
                  <c:v>2018</c:v>
                </c:pt>
                <c:pt idx="52">
                  <c:v>2018</c:v>
                </c:pt>
                <c:pt idx="53">
                  <c:v>2018</c:v>
                </c:pt>
                <c:pt idx="54">
                  <c:v>2018</c:v>
                </c:pt>
                <c:pt idx="55">
                  <c:v>2018</c:v>
                </c:pt>
                <c:pt idx="56">
                  <c:v>2018</c:v>
                </c:pt>
                <c:pt idx="57">
                  <c:v>2018</c:v>
                </c:pt>
                <c:pt idx="58">
                  <c:v>2018</c:v>
                </c:pt>
                <c:pt idx="59">
                  <c:v>2018</c:v>
                </c:pt>
                <c:pt idx="60">
                  <c:v>2018</c:v>
                </c:pt>
                <c:pt idx="61">
                  <c:v>2018</c:v>
                </c:pt>
                <c:pt idx="62">
                  <c:v>2018</c:v>
                </c:pt>
                <c:pt idx="63">
                  <c:v>2018</c:v>
                </c:pt>
                <c:pt idx="64">
                  <c:v>2018</c:v>
                </c:pt>
                <c:pt idx="65">
                  <c:v>2018</c:v>
                </c:pt>
                <c:pt idx="66">
                  <c:v>2018</c:v>
                </c:pt>
                <c:pt idx="67">
                  <c:v>2018</c:v>
                </c:pt>
                <c:pt idx="68">
                  <c:v>2018</c:v>
                </c:pt>
                <c:pt idx="69">
                  <c:v>2018</c:v>
                </c:pt>
                <c:pt idx="70">
                  <c:v>2018</c:v>
                </c:pt>
                <c:pt idx="71">
                  <c:v>2018</c:v>
                </c:pt>
                <c:pt idx="72">
                  <c:v>2018</c:v>
                </c:pt>
                <c:pt idx="73">
                  <c:v>2018</c:v>
                </c:pt>
                <c:pt idx="74">
                  <c:v>2018</c:v>
                </c:pt>
                <c:pt idx="75">
                  <c:v>2018</c:v>
                </c:pt>
                <c:pt idx="76">
                  <c:v>2018</c:v>
                </c:pt>
                <c:pt idx="77">
                  <c:v>2018</c:v>
                </c:pt>
                <c:pt idx="78">
                  <c:v>2018</c:v>
                </c:pt>
                <c:pt idx="79">
                  <c:v>2018</c:v>
                </c:pt>
                <c:pt idx="80">
                  <c:v>2018</c:v>
                </c:pt>
                <c:pt idx="81">
                  <c:v>2018</c:v>
                </c:pt>
                <c:pt idx="82">
                  <c:v>2018</c:v>
                </c:pt>
                <c:pt idx="83">
                  <c:v>2018</c:v>
                </c:pt>
                <c:pt idx="84">
                  <c:v>2018</c:v>
                </c:pt>
                <c:pt idx="85">
                  <c:v>2018</c:v>
                </c:pt>
                <c:pt idx="86">
                  <c:v>2018</c:v>
                </c:pt>
                <c:pt idx="87">
                  <c:v>2018</c:v>
                </c:pt>
                <c:pt idx="88">
                  <c:v>2018</c:v>
                </c:pt>
                <c:pt idx="89">
                  <c:v>2018</c:v>
                </c:pt>
                <c:pt idx="90">
                  <c:v>2018</c:v>
                </c:pt>
                <c:pt idx="91">
                  <c:v>2018</c:v>
                </c:pt>
                <c:pt idx="92">
                  <c:v>2018</c:v>
                </c:pt>
                <c:pt idx="93">
                  <c:v>2018</c:v>
                </c:pt>
                <c:pt idx="94">
                  <c:v>2018</c:v>
                </c:pt>
                <c:pt idx="95">
                  <c:v>2018</c:v>
                </c:pt>
                <c:pt idx="96">
                  <c:v>2018</c:v>
                </c:pt>
                <c:pt idx="97">
                  <c:v>2018</c:v>
                </c:pt>
                <c:pt idx="98">
                  <c:v>2018</c:v>
                </c:pt>
                <c:pt idx="99">
                  <c:v>2018</c:v>
                </c:pt>
                <c:pt idx="100">
                  <c:v>2018</c:v>
                </c:pt>
                <c:pt idx="101">
                  <c:v>2018</c:v>
                </c:pt>
                <c:pt idx="102">
                  <c:v>2018</c:v>
                </c:pt>
                <c:pt idx="103">
                  <c:v>2018</c:v>
                </c:pt>
                <c:pt idx="104">
                  <c:v>2018</c:v>
                </c:pt>
                <c:pt idx="105">
                  <c:v>2018</c:v>
                </c:pt>
                <c:pt idx="106">
                  <c:v>2018</c:v>
                </c:pt>
                <c:pt idx="107">
                  <c:v>2018</c:v>
                </c:pt>
                <c:pt idx="108">
                  <c:v>2018</c:v>
                </c:pt>
                <c:pt idx="109">
                  <c:v>2018</c:v>
                </c:pt>
                <c:pt idx="110">
                  <c:v>2018</c:v>
                </c:pt>
                <c:pt idx="111">
                  <c:v>2018</c:v>
                </c:pt>
                <c:pt idx="112">
                  <c:v>2018</c:v>
                </c:pt>
                <c:pt idx="113">
                  <c:v>2018</c:v>
                </c:pt>
                <c:pt idx="114">
                  <c:v>2018</c:v>
                </c:pt>
                <c:pt idx="115">
                  <c:v>2018</c:v>
                </c:pt>
                <c:pt idx="116">
                  <c:v>2018</c:v>
                </c:pt>
                <c:pt idx="117">
                  <c:v>2018</c:v>
                </c:pt>
                <c:pt idx="118">
                  <c:v>2018</c:v>
                </c:pt>
                <c:pt idx="119">
                  <c:v>2018</c:v>
                </c:pt>
                <c:pt idx="120">
                  <c:v>2018</c:v>
                </c:pt>
                <c:pt idx="121">
                  <c:v>2018</c:v>
                </c:pt>
                <c:pt idx="122">
                  <c:v>2018</c:v>
                </c:pt>
                <c:pt idx="123">
                  <c:v>2018</c:v>
                </c:pt>
                <c:pt idx="124">
                  <c:v>2018</c:v>
                </c:pt>
                <c:pt idx="125">
                  <c:v>2018</c:v>
                </c:pt>
                <c:pt idx="126">
                  <c:v>2018</c:v>
                </c:pt>
                <c:pt idx="127">
                  <c:v>2018</c:v>
                </c:pt>
                <c:pt idx="128">
                  <c:v>2018</c:v>
                </c:pt>
                <c:pt idx="129">
                  <c:v>2018</c:v>
                </c:pt>
                <c:pt idx="130">
                  <c:v>2018</c:v>
                </c:pt>
                <c:pt idx="131">
                  <c:v>2018</c:v>
                </c:pt>
                <c:pt idx="132">
                  <c:v>2018</c:v>
                </c:pt>
                <c:pt idx="133">
                  <c:v>2018</c:v>
                </c:pt>
                <c:pt idx="134">
                  <c:v>2018</c:v>
                </c:pt>
                <c:pt idx="135">
                  <c:v>2018</c:v>
                </c:pt>
                <c:pt idx="136">
                  <c:v>2018</c:v>
                </c:pt>
                <c:pt idx="137">
                  <c:v>2018</c:v>
                </c:pt>
                <c:pt idx="138">
                  <c:v>2018</c:v>
                </c:pt>
                <c:pt idx="139">
                  <c:v>2018</c:v>
                </c:pt>
                <c:pt idx="140">
                  <c:v>2018</c:v>
                </c:pt>
                <c:pt idx="141">
                  <c:v>2018</c:v>
                </c:pt>
                <c:pt idx="142">
                  <c:v>2018</c:v>
                </c:pt>
                <c:pt idx="143">
                  <c:v>2018</c:v>
                </c:pt>
                <c:pt idx="144">
                  <c:v>2018</c:v>
                </c:pt>
                <c:pt idx="145">
                  <c:v>2018</c:v>
                </c:pt>
                <c:pt idx="146">
                  <c:v>2018</c:v>
                </c:pt>
                <c:pt idx="147">
                  <c:v>2018</c:v>
                </c:pt>
                <c:pt idx="148">
                  <c:v>2018</c:v>
                </c:pt>
                <c:pt idx="149">
                  <c:v>2018</c:v>
                </c:pt>
                <c:pt idx="150">
                  <c:v>2018</c:v>
                </c:pt>
                <c:pt idx="151">
                  <c:v>2018</c:v>
                </c:pt>
                <c:pt idx="152">
                  <c:v>2018</c:v>
                </c:pt>
                <c:pt idx="153">
                  <c:v>2018</c:v>
                </c:pt>
                <c:pt idx="154">
                  <c:v>2018</c:v>
                </c:pt>
                <c:pt idx="155">
                  <c:v>2018</c:v>
                </c:pt>
                <c:pt idx="156">
                  <c:v>2018</c:v>
                </c:pt>
                <c:pt idx="157">
                  <c:v>2018</c:v>
                </c:pt>
                <c:pt idx="158">
                  <c:v>2018</c:v>
                </c:pt>
                <c:pt idx="159">
                  <c:v>2018</c:v>
                </c:pt>
                <c:pt idx="160">
                  <c:v>2018</c:v>
                </c:pt>
                <c:pt idx="161">
                  <c:v>2018</c:v>
                </c:pt>
                <c:pt idx="162">
                  <c:v>2018</c:v>
                </c:pt>
                <c:pt idx="163">
                  <c:v>2018</c:v>
                </c:pt>
                <c:pt idx="164">
                  <c:v>2018</c:v>
                </c:pt>
                <c:pt idx="165">
                  <c:v>2018</c:v>
                </c:pt>
                <c:pt idx="166">
                  <c:v>2018</c:v>
                </c:pt>
                <c:pt idx="167">
                  <c:v>2018</c:v>
                </c:pt>
                <c:pt idx="168">
                  <c:v>2018</c:v>
                </c:pt>
                <c:pt idx="169">
                  <c:v>2018</c:v>
                </c:pt>
                <c:pt idx="170">
                  <c:v>2018</c:v>
                </c:pt>
                <c:pt idx="171">
                  <c:v>2018</c:v>
                </c:pt>
                <c:pt idx="172">
                  <c:v>2018</c:v>
                </c:pt>
                <c:pt idx="173">
                  <c:v>2018</c:v>
                </c:pt>
              </c:numCache>
            </c:numRef>
          </c:val>
        </c:ser>
        <c:ser>
          <c:idx val="15"/>
          <c:order val="15"/>
          <c:tx>
            <c:strRef>
              <c:f>'Statistics years'!$S$2</c:f>
              <c:strCache>
                <c:ptCount val="1"/>
                <c:pt idx="0">
                  <c:v>2005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years'!$S$9:$S$186</c:f>
              <c:numCache>
                <c:formatCode>#</c:formatCode>
                <c:ptCount val="178"/>
                <c:pt idx="0">
                  <c:v>1982</c:v>
                </c:pt>
                <c:pt idx="1">
                  <c:v>1982</c:v>
                </c:pt>
                <c:pt idx="2">
                  <c:v>1982</c:v>
                </c:pt>
                <c:pt idx="3">
                  <c:v>1982</c:v>
                </c:pt>
                <c:pt idx="4">
                  <c:v>1982</c:v>
                </c:pt>
                <c:pt idx="5">
                  <c:v>1982</c:v>
                </c:pt>
                <c:pt idx="6">
                  <c:v>1982</c:v>
                </c:pt>
                <c:pt idx="7">
                  <c:v>1982</c:v>
                </c:pt>
                <c:pt idx="8">
                  <c:v>2006</c:v>
                </c:pt>
                <c:pt idx="9">
                  <c:v>2006</c:v>
                </c:pt>
                <c:pt idx="10">
                  <c:v>2006</c:v>
                </c:pt>
                <c:pt idx="11">
                  <c:v>2006</c:v>
                </c:pt>
                <c:pt idx="12">
                  <c:v>2006</c:v>
                </c:pt>
                <c:pt idx="13">
                  <c:v>2006</c:v>
                </c:pt>
                <c:pt idx="14">
                  <c:v>2006</c:v>
                </c:pt>
                <c:pt idx="15">
                  <c:v>2006</c:v>
                </c:pt>
                <c:pt idx="16">
                  <c:v>2006</c:v>
                </c:pt>
                <c:pt idx="17">
                  <c:v>2006</c:v>
                </c:pt>
                <c:pt idx="18">
                  <c:v>2006</c:v>
                </c:pt>
                <c:pt idx="19">
                  <c:v>2006</c:v>
                </c:pt>
                <c:pt idx="20">
                  <c:v>2006</c:v>
                </c:pt>
                <c:pt idx="21">
                  <c:v>2006</c:v>
                </c:pt>
                <c:pt idx="22">
                  <c:v>2006</c:v>
                </c:pt>
                <c:pt idx="23">
                  <c:v>2006</c:v>
                </c:pt>
                <c:pt idx="24">
                  <c:v>2006</c:v>
                </c:pt>
                <c:pt idx="25">
                  <c:v>2006</c:v>
                </c:pt>
                <c:pt idx="26">
                  <c:v>2006</c:v>
                </c:pt>
                <c:pt idx="27">
                  <c:v>2006</c:v>
                </c:pt>
                <c:pt idx="28">
                  <c:v>2006</c:v>
                </c:pt>
                <c:pt idx="29">
                  <c:v>2006</c:v>
                </c:pt>
                <c:pt idx="30">
                  <c:v>2006</c:v>
                </c:pt>
                <c:pt idx="31">
                  <c:v>2006</c:v>
                </c:pt>
                <c:pt idx="32">
                  <c:v>2006</c:v>
                </c:pt>
                <c:pt idx="33">
                  <c:v>2006</c:v>
                </c:pt>
                <c:pt idx="34">
                  <c:v>2006</c:v>
                </c:pt>
                <c:pt idx="35">
                  <c:v>2006</c:v>
                </c:pt>
                <c:pt idx="36">
                  <c:v>2006</c:v>
                </c:pt>
                <c:pt idx="37">
                  <c:v>2006</c:v>
                </c:pt>
                <c:pt idx="38">
                  <c:v>2006</c:v>
                </c:pt>
                <c:pt idx="39">
                  <c:v>2006</c:v>
                </c:pt>
                <c:pt idx="40">
                  <c:v>2006</c:v>
                </c:pt>
                <c:pt idx="41">
                  <c:v>2006</c:v>
                </c:pt>
                <c:pt idx="42">
                  <c:v>2006</c:v>
                </c:pt>
                <c:pt idx="43">
                  <c:v>2006</c:v>
                </c:pt>
                <c:pt idx="44">
                  <c:v>2006</c:v>
                </c:pt>
                <c:pt idx="45">
                  <c:v>2006</c:v>
                </c:pt>
                <c:pt idx="46">
                  <c:v>2006</c:v>
                </c:pt>
                <c:pt idx="47">
                  <c:v>2006</c:v>
                </c:pt>
                <c:pt idx="48">
                  <c:v>2006</c:v>
                </c:pt>
                <c:pt idx="49">
                  <c:v>2006</c:v>
                </c:pt>
                <c:pt idx="50">
                  <c:v>2006</c:v>
                </c:pt>
                <c:pt idx="51">
                  <c:v>2006</c:v>
                </c:pt>
                <c:pt idx="52">
                  <c:v>2006</c:v>
                </c:pt>
                <c:pt idx="53">
                  <c:v>2006</c:v>
                </c:pt>
                <c:pt idx="54">
                  <c:v>2006</c:v>
                </c:pt>
                <c:pt idx="55">
                  <c:v>2006</c:v>
                </c:pt>
                <c:pt idx="56">
                  <c:v>2006</c:v>
                </c:pt>
                <c:pt idx="57">
                  <c:v>2006</c:v>
                </c:pt>
                <c:pt idx="58">
                  <c:v>2006</c:v>
                </c:pt>
                <c:pt idx="59">
                  <c:v>2006</c:v>
                </c:pt>
                <c:pt idx="60">
                  <c:v>2006</c:v>
                </c:pt>
                <c:pt idx="61">
                  <c:v>2006</c:v>
                </c:pt>
                <c:pt idx="62">
                  <c:v>2006</c:v>
                </c:pt>
                <c:pt idx="63">
                  <c:v>2006</c:v>
                </c:pt>
                <c:pt idx="64">
                  <c:v>2006</c:v>
                </c:pt>
                <c:pt idx="65">
                  <c:v>2006</c:v>
                </c:pt>
                <c:pt idx="66">
                  <c:v>2006</c:v>
                </c:pt>
                <c:pt idx="67">
                  <c:v>2006</c:v>
                </c:pt>
                <c:pt idx="68">
                  <c:v>2006</c:v>
                </c:pt>
                <c:pt idx="69">
                  <c:v>2006</c:v>
                </c:pt>
                <c:pt idx="70">
                  <c:v>2006</c:v>
                </c:pt>
                <c:pt idx="71">
                  <c:v>2006</c:v>
                </c:pt>
                <c:pt idx="72">
                  <c:v>2006</c:v>
                </c:pt>
                <c:pt idx="73">
                  <c:v>2006</c:v>
                </c:pt>
                <c:pt idx="74">
                  <c:v>2006</c:v>
                </c:pt>
                <c:pt idx="75">
                  <c:v>2006</c:v>
                </c:pt>
                <c:pt idx="76">
                  <c:v>2006</c:v>
                </c:pt>
                <c:pt idx="77">
                  <c:v>2006</c:v>
                </c:pt>
                <c:pt idx="78">
                  <c:v>2006</c:v>
                </c:pt>
                <c:pt idx="79">
                  <c:v>2006</c:v>
                </c:pt>
                <c:pt idx="80">
                  <c:v>2006</c:v>
                </c:pt>
                <c:pt idx="81">
                  <c:v>2006</c:v>
                </c:pt>
                <c:pt idx="82">
                  <c:v>2006</c:v>
                </c:pt>
                <c:pt idx="83">
                  <c:v>2006</c:v>
                </c:pt>
                <c:pt idx="84">
                  <c:v>2006</c:v>
                </c:pt>
                <c:pt idx="85">
                  <c:v>2006</c:v>
                </c:pt>
                <c:pt idx="86">
                  <c:v>2006</c:v>
                </c:pt>
                <c:pt idx="87">
                  <c:v>2006</c:v>
                </c:pt>
                <c:pt idx="88">
                  <c:v>2006</c:v>
                </c:pt>
                <c:pt idx="89">
                  <c:v>2006</c:v>
                </c:pt>
                <c:pt idx="90">
                  <c:v>2006</c:v>
                </c:pt>
                <c:pt idx="91">
                  <c:v>2006</c:v>
                </c:pt>
                <c:pt idx="92">
                  <c:v>2006</c:v>
                </c:pt>
                <c:pt idx="93">
                  <c:v>2006</c:v>
                </c:pt>
                <c:pt idx="94">
                  <c:v>2006</c:v>
                </c:pt>
                <c:pt idx="95">
                  <c:v>2006</c:v>
                </c:pt>
                <c:pt idx="96">
                  <c:v>2006</c:v>
                </c:pt>
                <c:pt idx="97">
                  <c:v>2006</c:v>
                </c:pt>
                <c:pt idx="98">
                  <c:v>2006</c:v>
                </c:pt>
                <c:pt idx="99">
                  <c:v>2006</c:v>
                </c:pt>
                <c:pt idx="100">
                  <c:v>2006</c:v>
                </c:pt>
                <c:pt idx="101">
                  <c:v>2006</c:v>
                </c:pt>
                <c:pt idx="102">
                  <c:v>2006</c:v>
                </c:pt>
                <c:pt idx="103">
                  <c:v>2006</c:v>
                </c:pt>
                <c:pt idx="104">
                  <c:v>2006</c:v>
                </c:pt>
                <c:pt idx="105">
                  <c:v>2006</c:v>
                </c:pt>
                <c:pt idx="106">
                  <c:v>2006</c:v>
                </c:pt>
                <c:pt idx="107">
                  <c:v>2006</c:v>
                </c:pt>
                <c:pt idx="108">
                  <c:v>2006</c:v>
                </c:pt>
                <c:pt idx="109">
                  <c:v>2006</c:v>
                </c:pt>
                <c:pt idx="110">
                  <c:v>2006</c:v>
                </c:pt>
                <c:pt idx="111">
                  <c:v>2006</c:v>
                </c:pt>
                <c:pt idx="112">
                  <c:v>2006</c:v>
                </c:pt>
                <c:pt idx="113">
                  <c:v>2006</c:v>
                </c:pt>
                <c:pt idx="114">
                  <c:v>2006</c:v>
                </c:pt>
                <c:pt idx="115">
                  <c:v>2006</c:v>
                </c:pt>
                <c:pt idx="116">
                  <c:v>2006</c:v>
                </c:pt>
                <c:pt idx="117">
                  <c:v>2006</c:v>
                </c:pt>
                <c:pt idx="118">
                  <c:v>2006</c:v>
                </c:pt>
                <c:pt idx="119">
                  <c:v>2006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2006</c:v>
                </c:pt>
                <c:pt idx="127">
                  <c:v>2006</c:v>
                </c:pt>
                <c:pt idx="128">
                  <c:v>2006</c:v>
                </c:pt>
                <c:pt idx="129">
                  <c:v>2006</c:v>
                </c:pt>
                <c:pt idx="130">
                  <c:v>2006</c:v>
                </c:pt>
                <c:pt idx="131">
                  <c:v>2006</c:v>
                </c:pt>
                <c:pt idx="132">
                  <c:v>2006</c:v>
                </c:pt>
                <c:pt idx="133">
                  <c:v>2006</c:v>
                </c:pt>
                <c:pt idx="134">
                  <c:v>2006</c:v>
                </c:pt>
                <c:pt idx="135">
                  <c:v>2006</c:v>
                </c:pt>
                <c:pt idx="136">
                  <c:v>2006</c:v>
                </c:pt>
                <c:pt idx="137">
                  <c:v>2006</c:v>
                </c:pt>
                <c:pt idx="138">
                  <c:v>2006</c:v>
                </c:pt>
                <c:pt idx="139">
                  <c:v>2006</c:v>
                </c:pt>
                <c:pt idx="140">
                  <c:v>2006</c:v>
                </c:pt>
                <c:pt idx="141">
                  <c:v>2006</c:v>
                </c:pt>
                <c:pt idx="142">
                  <c:v>2006</c:v>
                </c:pt>
                <c:pt idx="143">
                  <c:v>2006</c:v>
                </c:pt>
                <c:pt idx="144">
                  <c:v>2006</c:v>
                </c:pt>
                <c:pt idx="145">
                  <c:v>2006</c:v>
                </c:pt>
                <c:pt idx="146">
                  <c:v>2006</c:v>
                </c:pt>
                <c:pt idx="147">
                  <c:v>2006</c:v>
                </c:pt>
                <c:pt idx="148">
                  <c:v>2006</c:v>
                </c:pt>
                <c:pt idx="149">
                  <c:v>2006</c:v>
                </c:pt>
                <c:pt idx="150">
                  <c:v>2006</c:v>
                </c:pt>
                <c:pt idx="151">
                  <c:v>2006</c:v>
                </c:pt>
                <c:pt idx="152">
                  <c:v>2006</c:v>
                </c:pt>
                <c:pt idx="153">
                  <c:v>2006</c:v>
                </c:pt>
                <c:pt idx="154">
                  <c:v>2006</c:v>
                </c:pt>
                <c:pt idx="155">
                  <c:v>2006</c:v>
                </c:pt>
                <c:pt idx="156">
                  <c:v>2006</c:v>
                </c:pt>
                <c:pt idx="157">
                  <c:v>2006</c:v>
                </c:pt>
                <c:pt idx="158">
                  <c:v>2006</c:v>
                </c:pt>
                <c:pt idx="159">
                  <c:v>2006</c:v>
                </c:pt>
                <c:pt idx="160">
                  <c:v>2006</c:v>
                </c:pt>
                <c:pt idx="161">
                  <c:v>2006</c:v>
                </c:pt>
                <c:pt idx="162">
                  <c:v>2006</c:v>
                </c:pt>
                <c:pt idx="163">
                  <c:v>2006</c:v>
                </c:pt>
                <c:pt idx="164">
                  <c:v>2006</c:v>
                </c:pt>
                <c:pt idx="165">
                  <c:v>2006</c:v>
                </c:pt>
                <c:pt idx="166">
                  <c:v>2006</c:v>
                </c:pt>
                <c:pt idx="167">
                  <c:v>2006</c:v>
                </c:pt>
                <c:pt idx="168">
                  <c:v>2006</c:v>
                </c:pt>
                <c:pt idx="169">
                  <c:v>2006</c:v>
                </c:pt>
                <c:pt idx="170">
                  <c:v>2006</c:v>
                </c:pt>
                <c:pt idx="171">
                  <c:v>2006</c:v>
                </c:pt>
                <c:pt idx="172">
                  <c:v>2006</c:v>
                </c:pt>
                <c:pt idx="173">
                  <c:v>2006</c:v>
                </c:pt>
              </c:numCache>
            </c:numRef>
          </c:val>
        </c:ser>
        <c:ser>
          <c:idx val="16"/>
          <c:order val="16"/>
          <c:tx>
            <c:strRef>
              <c:f>'Statistics years'!$T$2</c:f>
              <c:strCache>
                <c:ptCount val="1"/>
                <c:pt idx="0">
                  <c:v>2006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years'!$T$9:$T$186</c:f>
              <c:numCache>
                <c:formatCode>#</c:formatCode>
                <c:ptCount val="178"/>
                <c:pt idx="0">
                  <c:v>2017</c:v>
                </c:pt>
                <c:pt idx="1">
                  <c:v>2017</c:v>
                </c:pt>
                <c:pt idx="2">
                  <c:v>2017</c:v>
                </c:pt>
                <c:pt idx="3">
                  <c:v>2017</c:v>
                </c:pt>
                <c:pt idx="4">
                  <c:v>2017</c:v>
                </c:pt>
                <c:pt idx="5">
                  <c:v>2017</c:v>
                </c:pt>
                <c:pt idx="6">
                  <c:v>2017</c:v>
                </c:pt>
                <c:pt idx="7">
                  <c:v>2017</c:v>
                </c:pt>
                <c:pt idx="8">
                  <c:v>2037</c:v>
                </c:pt>
                <c:pt idx="9">
                  <c:v>2037</c:v>
                </c:pt>
                <c:pt idx="10">
                  <c:v>2037</c:v>
                </c:pt>
                <c:pt idx="11">
                  <c:v>2037</c:v>
                </c:pt>
                <c:pt idx="12">
                  <c:v>2037</c:v>
                </c:pt>
                <c:pt idx="13">
                  <c:v>2037</c:v>
                </c:pt>
                <c:pt idx="14">
                  <c:v>2037</c:v>
                </c:pt>
                <c:pt idx="15">
                  <c:v>2037</c:v>
                </c:pt>
                <c:pt idx="16">
                  <c:v>2037</c:v>
                </c:pt>
                <c:pt idx="17">
                  <c:v>2037</c:v>
                </c:pt>
                <c:pt idx="18">
                  <c:v>2037</c:v>
                </c:pt>
                <c:pt idx="19">
                  <c:v>2037</c:v>
                </c:pt>
                <c:pt idx="20">
                  <c:v>2037</c:v>
                </c:pt>
                <c:pt idx="21">
                  <c:v>2037</c:v>
                </c:pt>
                <c:pt idx="22">
                  <c:v>2037</c:v>
                </c:pt>
                <c:pt idx="23">
                  <c:v>2037</c:v>
                </c:pt>
                <c:pt idx="24">
                  <c:v>2037</c:v>
                </c:pt>
                <c:pt idx="25">
                  <c:v>2037</c:v>
                </c:pt>
                <c:pt idx="26">
                  <c:v>2037</c:v>
                </c:pt>
                <c:pt idx="27">
                  <c:v>2037</c:v>
                </c:pt>
                <c:pt idx="28">
                  <c:v>2037</c:v>
                </c:pt>
                <c:pt idx="29">
                  <c:v>2037</c:v>
                </c:pt>
                <c:pt idx="30">
                  <c:v>2037</c:v>
                </c:pt>
                <c:pt idx="31">
                  <c:v>2037</c:v>
                </c:pt>
                <c:pt idx="32">
                  <c:v>2037</c:v>
                </c:pt>
                <c:pt idx="33">
                  <c:v>2037</c:v>
                </c:pt>
                <c:pt idx="34">
                  <c:v>2037</c:v>
                </c:pt>
                <c:pt idx="35">
                  <c:v>2037</c:v>
                </c:pt>
                <c:pt idx="36">
                  <c:v>2037</c:v>
                </c:pt>
                <c:pt idx="37">
                  <c:v>2037</c:v>
                </c:pt>
                <c:pt idx="38">
                  <c:v>2037</c:v>
                </c:pt>
                <c:pt idx="39">
                  <c:v>2037</c:v>
                </c:pt>
                <c:pt idx="40">
                  <c:v>2037</c:v>
                </c:pt>
                <c:pt idx="41">
                  <c:v>2037</c:v>
                </c:pt>
                <c:pt idx="42">
                  <c:v>2037</c:v>
                </c:pt>
                <c:pt idx="43">
                  <c:v>2037</c:v>
                </c:pt>
                <c:pt idx="44">
                  <c:v>2037</c:v>
                </c:pt>
                <c:pt idx="45">
                  <c:v>2037</c:v>
                </c:pt>
                <c:pt idx="46">
                  <c:v>2037</c:v>
                </c:pt>
                <c:pt idx="47">
                  <c:v>2037</c:v>
                </c:pt>
                <c:pt idx="48">
                  <c:v>2037</c:v>
                </c:pt>
                <c:pt idx="49">
                  <c:v>2037</c:v>
                </c:pt>
                <c:pt idx="50">
                  <c:v>2037</c:v>
                </c:pt>
                <c:pt idx="51">
                  <c:v>2037</c:v>
                </c:pt>
                <c:pt idx="52">
                  <c:v>2037</c:v>
                </c:pt>
                <c:pt idx="53">
                  <c:v>2037</c:v>
                </c:pt>
                <c:pt idx="54">
                  <c:v>2037</c:v>
                </c:pt>
                <c:pt idx="55">
                  <c:v>2037</c:v>
                </c:pt>
                <c:pt idx="56">
                  <c:v>2037</c:v>
                </c:pt>
                <c:pt idx="57">
                  <c:v>2037</c:v>
                </c:pt>
                <c:pt idx="58">
                  <c:v>2037</c:v>
                </c:pt>
                <c:pt idx="59">
                  <c:v>2037</c:v>
                </c:pt>
                <c:pt idx="60">
                  <c:v>2037</c:v>
                </c:pt>
                <c:pt idx="61">
                  <c:v>2037</c:v>
                </c:pt>
                <c:pt idx="62">
                  <c:v>2037</c:v>
                </c:pt>
                <c:pt idx="63">
                  <c:v>2037</c:v>
                </c:pt>
                <c:pt idx="64">
                  <c:v>2037</c:v>
                </c:pt>
                <c:pt idx="65">
                  <c:v>2037</c:v>
                </c:pt>
                <c:pt idx="66">
                  <c:v>2037</c:v>
                </c:pt>
                <c:pt idx="67">
                  <c:v>2037</c:v>
                </c:pt>
                <c:pt idx="68">
                  <c:v>2037</c:v>
                </c:pt>
                <c:pt idx="69">
                  <c:v>2037</c:v>
                </c:pt>
                <c:pt idx="70">
                  <c:v>2037</c:v>
                </c:pt>
                <c:pt idx="71">
                  <c:v>2037</c:v>
                </c:pt>
                <c:pt idx="72">
                  <c:v>2037</c:v>
                </c:pt>
                <c:pt idx="73">
                  <c:v>2037</c:v>
                </c:pt>
                <c:pt idx="74">
                  <c:v>2037</c:v>
                </c:pt>
                <c:pt idx="75">
                  <c:v>2037</c:v>
                </c:pt>
                <c:pt idx="76">
                  <c:v>2037</c:v>
                </c:pt>
                <c:pt idx="77">
                  <c:v>2037</c:v>
                </c:pt>
                <c:pt idx="78">
                  <c:v>2037</c:v>
                </c:pt>
                <c:pt idx="79">
                  <c:v>2037</c:v>
                </c:pt>
                <c:pt idx="80">
                  <c:v>2037</c:v>
                </c:pt>
                <c:pt idx="81">
                  <c:v>2037</c:v>
                </c:pt>
                <c:pt idx="82">
                  <c:v>2037</c:v>
                </c:pt>
                <c:pt idx="83">
                  <c:v>2037</c:v>
                </c:pt>
                <c:pt idx="84">
                  <c:v>2037</c:v>
                </c:pt>
                <c:pt idx="85">
                  <c:v>2037</c:v>
                </c:pt>
                <c:pt idx="86">
                  <c:v>2037</c:v>
                </c:pt>
                <c:pt idx="87">
                  <c:v>2037</c:v>
                </c:pt>
                <c:pt idx="88">
                  <c:v>2037</c:v>
                </c:pt>
                <c:pt idx="89">
                  <c:v>2037</c:v>
                </c:pt>
                <c:pt idx="90">
                  <c:v>2037</c:v>
                </c:pt>
                <c:pt idx="91">
                  <c:v>2037</c:v>
                </c:pt>
                <c:pt idx="92">
                  <c:v>2037</c:v>
                </c:pt>
                <c:pt idx="93">
                  <c:v>2037</c:v>
                </c:pt>
                <c:pt idx="94">
                  <c:v>2037</c:v>
                </c:pt>
                <c:pt idx="95">
                  <c:v>2037</c:v>
                </c:pt>
                <c:pt idx="96">
                  <c:v>2037</c:v>
                </c:pt>
                <c:pt idx="97">
                  <c:v>2037</c:v>
                </c:pt>
                <c:pt idx="98">
                  <c:v>2037</c:v>
                </c:pt>
                <c:pt idx="99">
                  <c:v>2037</c:v>
                </c:pt>
                <c:pt idx="100">
                  <c:v>2037</c:v>
                </c:pt>
                <c:pt idx="101">
                  <c:v>2037</c:v>
                </c:pt>
                <c:pt idx="102">
                  <c:v>2037</c:v>
                </c:pt>
                <c:pt idx="103">
                  <c:v>2037</c:v>
                </c:pt>
                <c:pt idx="104">
                  <c:v>2037</c:v>
                </c:pt>
                <c:pt idx="105">
                  <c:v>2037</c:v>
                </c:pt>
                <c:pt idx="106">
                  <c:v>2037</c:v>
                </c:pt>
                <c:pt idx="107">
                  <c:v>2037</c:v>
                </c:pt>
                <c:pt idx="108">
                  <c:v>2037</c:v>
                </c:pt>
                <c:pt idx="109">
                  <c:v>2037</c:v>
                </c:pt>
                <c:pt idx="110">
                  <c:v>2037</c:v>
                </c:pt>
                <c:pt idx="111">
                  <c:v>2037</c:v>
                </c:pt>
                <c:pt idx="112">
                  <c:v>2037</c:v>
                </c:pt>
                <c:pt idx="113">
                  <c:v>2037</c:v>
                </c:pt>
                <c:pt idx="114">
                  <c:v>2037</c:v>
                </c:pt>
                <c:pt idx="115">
                  <c:v>2037</c:v>
                </c:pt>
                <c:pt idx="116">
                  <c:v>2037</c:v>
                </c:pt>
                <c:pt idx="117">
                  <c:v>2037</c:v>
                </c:pt>
                <c:pt idx="118">
                  <c:v>2037</c:v>
                </c:pt>
                <c:pt idx="119">
                  <c:v>2037</c:v>
                </c:pt>
                <c:pt idx="120">
                  <c:v>2037</c:v>
                </c:pt>
                <c:pt idx="121">
                  <c:v>2037</c:v>
                </c:pt>
                <c:pt idx="122">
                  <c:v>2037</c:v>
                </c:pt>
                <c:pt idx="123">
                  <c:v>2037</c:v>
                </c:pt>
                <c:pt idx="124">
                  <c:v>2037</c:v>
                </c:pt>
                <c:pt idx="125">
                  <c:v>2037</c:v>
                </c:pt>
                <c:pt idx="126">
                  <c:v>2037</c:v>
                </c:pt>
                <c:pt idx="127">
                  <c:v>2037</c:v>
                </c:pt>
                <c:pt idx="128">
                  <c:v>2037</c:v>
                </c:pt>
                <c:pt idx="129">
                  <c:v>2037</c:v>
                </c:pt>
                <c:pt idx="130">
                  <c:v>2037</c:v>
                </c:pt>
                <c:pt idx="131">
                  <c:v>2037</c:v>
                </c:pt>
                <c:pt idx="132">
                  <c:v>2037</c:v>
                </c:pt>
                <c:pt idx="133">
                  <c:v>2037</c:v>
                </c:pt>
                <c:pt idx="134">
                  <c:v>2037</c:v>
                </c:pt>
                <c:pt idx="135">
                  <c:v>2037</c:v>
                </c:pt>
                <c:pt idx="136">
                  <c:v>2037</c:v>
                </c:pt>
                <c:pt idx="137">
                  <c:v>2037</c:v>
                </c:pt>
                <c:pt idx="138">
                  <c:v>2037</c:v>
                </c:pt>
                <c:pt idx="139">
                  <c:v>2037</c:v>
                </c:pt>
                <c:pt idx="140">
                  <c:v>2037</c:v>
                </c:pt>
                <c:pt idx="141">
                  <c:v>2037</c:v>
                </c:pt>
                <c:pt idx="142">
                  <c:v>2037</c:v>
                </c:pt>
                <c:pt idx="143">
                  <c:v>2037</c:v>
                </c:pt>
                <c:pt idx="144">
                  <c:v>2037</c:v>
                </c:pt>
                <c:pt idx="145">
                  <c:v>2037</c:v>
                </c:pt>
                <c:pt idx="146">
                  <c:v>2037</c:v>
                </c:pt>
                <c:pt idx="147">
                  <c:v>2037</c:v>
                </c:pt>
                <c:pt idx="148">
                  <c:v>2037</c:v>
                </c:pt>
                <c:pt idx="149">
                  <c:v>2037</c:v>
                </c:pt>
                <c:pt idx="150">
                  <c:v>2037</c:v>
                </c:pt>
                <c:pt idx="151">
                  <c:v>2037</c:v>
                </c:pt>
                <c:pt idx="152">
                  <c:v>2037</c:v>
                </c:pt>
                <c:pt idx="153">
                  <c:v>2037</c:v>
                </c:pt>
                <c:pt idx="154">
                  <c:v>2037</c:v>
                </c:pt>
                <c:pt idx="155">
                  <c:v>2037</c:v>
                </c:pt>
                <c:pt idx="156">
                  <c:v>2037</c:v>
                </c:pt>
                <c:pt idx="157">
                  <c:v>2037</c:v>
                </c:pt>
                <c:pt idx="158">
                  <c:v>2037</c:v>
                </c:pt>
                <c:pt idx="159">
                  <c:v>2037</c:v>
                </c:pt>
                <c:pt idx="160">
                  <c:v>2037</c:v>
                </c:pt>
                <c:pt idx="161">
                  <c:v>2037</c:v>
                </c:pt>
                <c:pt idx="162">
                  <c:v>2037</c:v>
                </c:pt>
                <c:pt idx="163">
                  <c:v>2037</c:v>
                </c:pt>
                <c:pt idx="164">
                  <c:v>2037</c:v>
                </c:pt>
                <c:pt idx="165">
                  <c:v>2037</c:v>
                </c:pt>
                <c:pt idx="166">
                  <c:v>2037</c:v>
                </c:pt>
                <c:pt idx="167">
                  <c:v>2037</c:v>
                </c:pt>
                <c:pt idx="168">
                  <c:v>2037</c:v>
                </c:pt>
                <c:pt idx="169">
                  <c:v>2037</c:v>
                </c:pt>
                <c:pt idx="170">
                  <c:v>2037</c:v>
                </c:pt>
                <c:pt idx="171">
                  <c:v>2037</c:v>
                </c:pt>
                <c:pt idx="172">
                  <c:v>2037</c:v>
                </c:pt>
                <c:pt idx="173">
                  <c:v>2037</c:v>
                </c:pt>
              </c:numCache>
            </c:numRef>
          </c:val>
        </c:ser>
        <c:ser>
          <c:idx val="17"/>
          <c:order val="17"/>
          <c:tx>
            <c:strRef>
              <c:f>'Statistics years'!$U$2</c:f>
              <c:strCache>
                <c:ptCount val="1"/>
                <c:pt idx="0">
                  <c:v>2007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years'!$U$9:$U$186</c:f>
              <c:numCache>
                <c:formatCode>#</c:formatCode>
                <c:ptCount val="178"/>
                <c:pt idx="0">
                  <c:v>2374</c:v>
                </c:pt>
                <c:pt idx="1">
                  <c:v>2374</c:v>
                </c:pt>
                <c:pt idx="2">
                  <c:v>2374</c:v>
                </c:pt>
                <c:pt idx="3">
                  <c:v>2374</c:v>
                </c:pt>
                <c:pt idx="4">
                  <c:v>2374</c:v>
                </c:pt>
                <c:pt idx="5">
                  <c:v>2373</c:v>
                </c:pt>
                <c:pt idx="6">
                  <c:v>2373</c:v>
                </c:pt>
                <c:pt idx="7">
                  <c:v>2373</c:v>
                </c:pt>
                <c:pt idx="8">
                  <c:v>2391</c:v>
                </c:pt>
                <c:pt idx="9">
                  <c:v>2391</c:v>
                </c:pt>
                <c:pt idx="10">
                  <c:v>2391</c:v>
                </c:pt>
                <c:pt idx="11">
                  <c:v>2391</c:v>
                </c:pt>
                <c:pt idx="12">
                  <c:v>2391</c:v>
                </c:pt>
                <c:pt idx="13">
                  <c:v>2391</c:v>
                </c:pt>
                <c:pt idx="14">
                  <c:v>2391</c:v>
                </c:pt>
                <c:pt idx="15">
                  <c:v>2391</c:v>
                </c:pt>
                <c:pt idx="16">
                  <c:v>2391</c:v>
                </c:pt>
                <c:pt idx="17">
                  <c:v>2391</c:v>
                </c:pt>
                <c:pt idx="18">
                  <c:v>2391</c:v>
                </c:pt>
                <c:pt idx="19">
                  <c:v>2391</c:v>
                </c:pt>
                <c:pt idx="20">
                  <c:v>2391</c:v>
                </c:pt>
                <c:pt idx="21">
                  <c:v>2391</c:v>
                </c:pt>
                <c:pt idx="22">
                  <c:v>2391</c:v>
                </c:pt>
                <c:pt idx="23">
                  <c:v>2391</c:v>
                </c:pt>
                <c:pt idx="24">
                  <c:v>2391</c:v>
                </c:pt>
                <c:pt idx="25">
                  <c:v>2391</c:v>
                </c:pt>
                <c:pt idx="26">
                  <c:v>2391</c:v>
                </c:pt>
                <c:pt idx="27">
                  <c:v>2391</c:v>
                </c:pt>
                <c:pt idx="28">
                  <c:v>2391</c:v>
                </c:pt>
                <c:pt idx="29">
                  <c:v>2391</c:v>
                </c:pt>
                <c:pt idx="30">
                  <c:v>2392</c:v>
                </c:pt>
                <c:pt idx="31">
                  <c:v>2392</c:v>
                </c:pt>
                <c:pt idx="32">
                  <c:v>2392</c:v>
                </c:pt>
                <c:pt idx="33">
                  <c:v>2392</c:v>
                </c:pt>
                <c:pt idx="34">
                  <c:v>2392</c:v>
                </c:pt>
                <c:pt idx="35">
                  <c:v>2392</c:v>
                </c:pt>
                <c:pt idx="36">
                  <c:v>2392</c:v>
                </c:pt>
                <c:pt idx="37">
                  <c:v>2392</c:v>
                </c:pt>
                <c:pt idx="38">
                  <c:v>2392</c:v>
                </c:pt>
                <c:pt idx="39">
                  <c:v>2392</c:v>
                </c:pt>
                <c:pt idx="40">
                  <c:v>2392</c:v>
                </c:pt>
                <c:pt idx="41">
                  <c:v>2392</c:v>
                </c:pt>
                <c:pt idx="42">
                  <c:v>2392</c:v>
                </c:pt>
                <c:pt idx="43">
                  <c:v>2392</c:v>
                </c:pt>
                <c:pt idx="44">
                  <c:v>2392</c:v>
                </c:pt>
                <c:pt idx="45">
                  <c:v>2392</c:v>
                </c:pt>
                <c:pt idx="46">
                  <c:v>2392</c:v>
                </c:pt>
                <c:pt idx="47">
                  <c:v>2392</c:v>
                </c:pt>
                <c:pt idx="48">
                  <c:v>2392</c:v>
                </c:pt>
                <c:pt idx="49">
                  <c:v>2392</c:v>
                </c:pt>
                <c:pt idx="50">
                  <c:v>2392</c:v>
                </c:pt>
                <c:pt idx="51">
                  <c:v>2392</c:v>
                </c:pt>
                <c:pt idx="52">
                  <c:v>2392</c:v>
                </c:pt>
                <c:pt idx="53">
                  <c:v>2392</c:v>
                </c:pt>
                <c:pt idx="54">
                  <c:v>2392</c:v>
                </c:pt>
                <c:pt idx="55">
                  <c:v>2392</c:v>
                </c:pt>
                <c:pt idx="56">
                  <c:v>2392</c:v>
                </c:pt>
                <c:pt idx="57">
                  <c:v>2392</c:v>
                </c:pt>
                <c:pt idx="58">
                  <c:v>2392</c:v>
                </c:pt>
                <c:pt idx="59">
                  <c:v>2392</c:v>
                </c:pt>
                <c:pt idx="60">
                  <c:v>2392</c:v>
                </c:pt>
                <c:pt idx="61">
                  <c:v>2392</c:v>
                </c:pt>
                <c:pt idx="62">
                  <c:v>2392</c:v>
                </c:pt>
                <c:pt idx="63">
                  <c:v>2392</c:v>
                </c:pt>
                <c:pt idx="64">
                  <c:v>2392</c:v>
                </c:pt>
                <c:pt idx="65">
                  <c:v>2392</c:v>
                </c:pt>
                <c:pt idx="66">
                  <c:v>2392</c:v>
                </c:pt>
                <c:pt idx="67">
                  <c:v>2392</c:v>
                </c:pt>
                <c:pt idx="68">
                  <c:v>2392</c:v>
                </c:pt>
                <c:pt idx="69">
                  <c:v>2392</c:v>
                </c:pt>
                <c:pt idx="70">
                  <c:v>2392</c:v>
                </c:pt>
                <c:pt idx="71">
                  <c:v>2392</c:v>
                </c:pt>
                <c:pt idx="72">
                  <c:v>2392</c:v>
                </c:pt>
                <c:pt idx="73">
                  <c:v>2392</c:v>
                </c:pt>
                <c:pt idx="74">
                  <c:v>2392</c:v>
                </c:pt>
                <c:pt idx="75">
                  <c:v>2392</c:v>
                </c:pt>
                <c:pt idx="76">
                  <c:v>2392</c:v>
                </c:pt>
                <c:pt idx="77">
                  <c:v>2392</c:v>
                </c:pt>
                <c:pt idx="78">
                  <c:v>2392</c:v>
                </c:pt>
                <c:pt idx="79">
                  <c:v>2392</c:v>
                </c:pt>
                <c:pt idx="80">
                  <c:v>2392</c:v>
                </c:pt>
                <c:pt idx="81">
                  <c:v>2392</c:v>
                </c:pt>
                <c:pt idx="82">
                  <c:v>2392</c:v>
                </c:pt>
                <c:pt idx="83">
                  <c:v>2392</c:v>
                </c:pt>
                <c:pt idx="84">
                  <c:v>2392</c:v>
                </c:pt>
                <c:pt idx="85">
                  <c:v>2392</c:v>
                </c:pt>
                <c:pt idx="86">
                  <c:v>2392</c:v>
                </c:pt>
                <c:pt idx="87">
                  <c:v>2392</c:v>
                </c:pt>
                <c:pt idx="88">
                  <c:v>2392</c:v>
                </c:pt>
                <c:pt idx="89">
                  <c:v>2392</c:v>
                </c:pt>
                <c:pt idx="90">
                  <c:v>2392</c:v>
                </c:pt>
                <c:pt idx="91">
                  <c:v>2392</c:v>
                </c:pt>
                <c:pt idx="92">
                  <c:v>2392</c:v>
                </c:pt>
                <c:pt idx="93">
                  <c:v>2392</c:v>
                </c:pt>
                <c:pt idx="94">
                  <c:v>2392</c:v>
                </c:pt>
                <c:pt idx="95">
                  <c:v>2392</c:v>
                </c:pt>
                <c:pt idx="96">
                  <c:v>2392</c:v>
                </c:pt>
                <c:pt idx="97">
                  <c:v>2392</c:v>
                </c:pt>
                <c:pt idx="98">
                  <c:v>2392</c:v>
                </c:pt>
                <c:pt idx="99">
                  <c:v>2392</c:v>
                </c:pt>
                <c:pt idx="100">
                  <c:v>2392</c:v>
                </c:pt>
                <c:pt idx="101">
                  <c:v>2392</c:v>
                </c:pt>
                <c:pt idx="102">
                  <c:v>2392</c:v>
                </c:pt>
                <c:pt idx="103">
                  <c:v>2392</c:v>
                </c:pt>
                <c:pt idx="104">
                  <c:v>2392</c:v>
                </c:pt>
                <c:pt idx="105">
                  <c:v>2392</c:v>
                </c:pt>
                <c:pt idx="106">
                  <c:v>2392</c:v>
                </c:pt>
                <c:pt idx="107">
                  <c:v>2392</c:v>
                </c:pt>
                <c:pt idx="108">
                  <c:v>2392</c:v>
                </c:pt>
                <c:pt idx="109">
                  <c:v>2392</c:v>
                </c:pt>
                <c:pt idx="110">
                  <c:v>2392</c:v>
                </c:pt>
                <c:pt idx="111">
                  <c:v>2392</c:v>
                </c:pt>
                <c:pt idx="112">
                  <c:v>2392</c:v>
                </c:pt>
                <c:pt idx="113">
                  <c:v>2392</c:v>
                </c:pt>
                <c:pt idx="114">
                  <c:v>2392</c:v>
                </c:pt>
                <c:pt idx="115">
                  <c:v>2392</c:v>
                </c:pt>
                <c:pt idx="116">
                  <c:v>2392</c:v>
                </c:pt>
                <c:pt idx="117">
                  <c:v>2392</c:v>
                </c:pt>
                <c:pt idx="118">
                  <c:v>2392</c:v>
                </c:pt>
                <c:pt idx="119">
                  <c:v>2392</c:v>
                </c:pt>
                <c:pt idx="120">
                  <c:v>2392</c:v>
                </c:pt>
                <c:pt idx="121">
                  <c:v>2392</c:v>
                </c:pt>
                <c:pt idx="122">
                  <c:v>2392</c:v>
                </c:pt>
                <c:pt idx="123">
                  <c:v>2392</c:v>
                </c:pt>
                <c:pt idx="124">
                  <c:v>2392</c:v>
                </c:pt>
                <c:pt idx="125">
                  <c:v>2392</c:v>
                </c:pt>
                <c:pt idx="126">
                  <c:v>2392</c:v>
                </c:pt>
                <c:pt idx="127">
                  <c:v>2392</c:v>
                </c:pt>
                <c:pt idx="128">
                  <c:v>2392</c:v>
                </c:pt>
                <c:pt idx="129">
                  <c:v>2392</c:v>
                </c:pt>
                <c:pt idx="130">
                  <c:v>2392</c:v>
                </c:pt>
                <c:pt idx="131">
                  <c:v>2392</c:v>
                </c:pt>
                <c:pt idx="132">
                  <c:v>2392</c:v>
                </c:pt>
                <c:pt idx="133">
                  <c:v>2392</c:v>
                </c:pt>
                <c:pt idx="134">
                  <c:v>2392</c:v>
                </c:pt>
                <c:pt idx="135">
                  <c:v>2392</c:v>
                </c:pt>
                <c:pt idx="136">
                  <c:v>2392</c:v>
                </c:pt>
                <c:pt idx="137">
                  <c:v>2392</c:v>
                </c:pt>
                <c:pt idx="138">
                  <c:v>2392</c:v>
                </c:pt>
                <c:pt idx="139">
                  <c:v>2392</c:v>
                </c:pt>
                <c:pt idx="140">
                  <c:v>2392</c:v>
                </c:pt>
                <c:pt idx="141">
                  <c:v>2392</c:v>
                </c:pt>
                <c:pt idx="142">
                  <c:v>2392</c:v>
                </c:pt>
                <c:pt idx="143">
                  <c:v>2392</c:v>
                </c:pt>
                <c:pt idx="144">
                  <c:v>2392</c:v>
                </c:pt>
                <c:pt idx="145">
                  <c:v>2392</c:v>
                </c:pt>
                <c:pt idx="146">
                  <c:v>2392</c:v>
                </c:pt>
                <c:pt idx="147">
                  <c:v>2392</c:v>
                </c:pt>
                <c:pt idx="148">
                  <c:v>2392</c:v>
                </c:pt>
                <c:pt idx="149">
                  <c:v>2392</c:v>
                </c:pt>
                <c:pt idx="150">
                  <c:v>2392</c:v>
                </c:pt>
                <c:pt idx="151">
                  <c:v>2392</c:v>
                </c:pt>
                <c:pt idx="152">
                  <c:v>2392</c:v>
                </c:pt>
                <c:pt idx="153">
                  <c:v>2392</c:v>
                </c:pt>
                <c:pt idx="154">
                  <c:v>2392</c:v>
                </c:pt>
                <c:pt idx="155">
                  <c:v>2392</c:v>
                </c:pt>
                <c:pt idx="156">
                  <c:v>2392</c:v>
                </c:pt>
                <c:pt idx="157">
                  <c:v>2392</c:v>
                </c:pt>
                <c:pt idx="158">
                  <c:v>2392</c:v>
                </c:pt>
                <c:pt idx="159">
                  <c:v>2392</c:v>
                </c:pt>
                <c:pt idx="160">
                  <c:v>2392</c:v>
                </c:pt>
                <c:pt idx="161">
                  <c:v>2392</c:v>
                </c:pt>
                <c:pt idx="162">
                  <c:v>2392</c:v>
                </c:pt>
                <c:pt idx="163">
                  <c:v>2392</c:v>
                </c:pt>
                <c:pt idx="164">
                  <c:v>2392</c:v>
                </c:pt>
                <c:pt idx="165">
                  <c:v>2392</c:v>
                </c:pt>
                <c:pt idx="166">
                  <c:v>2392</c:v>
                </c:pt>
                <c:pt idx="167">
                  <c:v>2392</c:v>
                </c:pt>
                <c:pt idx="168">
                  <c:v>2392</c:v>
                </c:pt>
                <c:pt idx="169">
                  <c:v>2392</c:v>
                </c:pt>
                <c:pt idx="170">
                  <c:v>2392</c:v>
                </c:pt>
                <c:pt idx="171">
                  <c:v>2392</c:v>
                </c:pt>
                <c:pt idx="172">
                  <c:v>2392</c:v>
                </c:pt>
                <c:pt idx="173">
                  <c:v>2392</c:v>
                </c:pt>
              </c:numCache>
            </c:numRef>
          </c:val>
        </c:ser>
        <c:ser>
          <c:idx val="18"/>
          <c:order val="18"/>
          <c:tx>
            <c:strRef>
              <c:f>'Statistics years'!$V$2</c:f>
              <c:strCache>
                <c:ptCount val="1"/>
                <c:pt idx="0">
                  <c:v>2008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years'!$V$9:$V$186</c:f>
              <c:numCache>
                <c:formatCode>#</c:formatCode>
                <c:ptCount val="178"/>
                <c:pt idx="0">
                  <c:v>2387</c:v>
                </c:pt>
                <c:pt idx="1">
                  <c:v>2387</c:v>
                </c:pt>
                <c:pt idx="2">
                  <c:v>2387</c:v>
                </c:pt>
                <c:pt idx="3">
                  <c:v>2387</c:v>
                </c:pt>
                <c:pt idx="4">
                  <c:v>2387</c:v>
                </c:pt>
                <c:pt idx="5">
                  <c:v>2387</c:v>
                </c:pt>
                <c:pt idx="6">
                  <c:v>2387</c:v>
                </c:pt>
                <c:pt idx="7">
                  <c:v>2387</c:v>
                </c:pt>
                <c:pt idx="8">
                  <c:v>2402</c:v>
                </c:pt>
                <c:pt idx="9">
                  <c:v>2402</c:v>
                </c:pt>
                <c:pt idx="10">
                  <c:v>2402</c:v>
                </c:pt>
                <c:pt idx="11">
                  <c:v>2402</c:v>
                </c:pt>
                <c:pt idx="12">
                  <c:v>2402</c:v>
                </c:pt>
                <c:pt idx="13">
                  <c:v>2402</c:v>
                </c:pt>
                <c:pt idx="14">
                  <c:v>2402</c:v>
                </c:pt>
                <c:pt idx="15">
                  <c:v>2402</c:v>
                </c:pt>
                <c:pt idx="16">
                  <c:v>2402</c:v>
                </c:pt>
                <c:pt idx="17">
                  <c:v>2402</c:v>
                </c:pt>
                <c:pt idx="18">
                  <c:v>2402</c:v>
                </c:pt>
                <c:pt idx="19">
                  <c:v>2402</c:v>
                </c:pt>
                <c:pt idx="20">
                  <c:v>2402</c:v>
                </c:pt>
                <c:pt idx="21">
                  <c:v>2402</c:v>
                </c:pt>
                <c:pt idx="22">
                  <c:v>2402</c:v>
                </c:pt>
                <c:pt idx="23">
                  <c:v>2402</c:v>
                </c:pt>
                <c:pt idx="24">
                  <c:v>2402</c:v>
                </c:pt>
                <c:pt idx="25">
                  <c:v>2402</c:v>
                </c:pt>
                <c:pt idx="26">
                  <c:v>2402</c:v>
                </c:pt>
                <c:pt idx="27">
                  <c:v>2402</c:v>
                </c:pt>
                <c:pt idx="28">
                  <c:v>2402</c:v>
                </c:pt>
                <c:pt idx="29">
                  <c:v>2402</c:v>
                </c:pt>
                <c:pt idx="30">
                  <c:v>2402</c:v>
                </c:pt>
                <c:pt idx="31">
                  <c:v>2402</c:v>
                </c:pt>
                <c:pt idx="32">
                  <c:v>2402</c:v>
                </c:pt>
                <c:pt idx="33">
                  <c:v>2402</c:v>
                </c:pt>
                <c:pt idx="34">
                  <c:v>2402</c:v>
                </c:pt>
                <c:pt idx="35">
                  <c:v>2402</c:v>
                </c:pt>
                <c:pt idx="36">
                  <c:v>2402</c:v>
                </c:pt>
                <c:pt idx="37">
                  <c:v>2402</c:v>
                </c:pt>
                <c:pt idx="38">
                  <c:v>2402</c:v>
                </c:pt>
                <c:pt idx="39">
                  <c:v>2402</c:v>
                </c:pt>
                <c:pt idx="40">
                  <c:v>2402</c:v>
                </c:pt>
                <c:pt idx="41">
                  <c:v>2402</c:v>
                </c:pt>
                <c:pt idx="42">
                  <c:v>2402</c:v>
                </c:pt>
                <c:pt idx="43">
                  <c:v>2402</c:v>
                </c:pt>
                <c:pt idx="44">
                  <c:v>2402</c:v>
                </c:pt>
                <c:pt idx="45">
                  <c:v>2402</c:v>
                </c:pt>
                <c:pt idx="46">
                  <c:v>2402</c:v>
                </c:pt>
                <c:pt idx="47">
                  <c:v>2402</c:v>
                </c:pt>
                <c:pt idx="48">
                  <c:v>2402</c:v>
                </c:pt>
                <c:pt idx="49">
                  <c:v>2402</c:v>
                </c:pt>
                <c:pt idx="50">
                  <c:v>2402</c:v>
                </c:pt>
                <c:pt idx="51">
                  <c:v>2402</c:v>
                </c:pt>
                <c:pt idx="52">
                  <c:v>2402</c:v>
                </c:pt>
                <c:pt idx="53">
                  <c:v>2402</c:v>
                </c:pt>
                <c:pt idx="54">
                  <c:v>2402</c:v>
                </c:pt>
                <c:pt idx="55">
                  <c:v>2402</c:v>
                </c:pt>
                <c:pt idx="56">
                  <c:v>2402</c:v>
                </c:pt>
                <c:pt idx="57">
                  <c:v>2402</c:v>
                </c:pt>
                <c:pt idx="58">
                  <c:v>2402</c:v>
                </c:pt>
                <c:pt idx="59">
                  <c:v>2402</c:v>
                </c:pt>
                <c:pt idx="60">
                  <c:v>2402</c:v>
                </c:pt>
                <c:pt idx="61">
                  <c:v>2402</c:v>
                </c:pt>
                <c:pt idx="62">
                  <c:v>2402</c:v>
                </c:pt>
                <c:pt idx="63">
                  <c:v>2402</c:v>
                </c:pt>
                <c:pt idx="64">
                  <c:v>2402</c:v>
                </c:pt>
                <c:pt idx="65">
                  <c:v>2402</c:v>
                </c:pt>
                <c:pt idx="66">
                  <c:v>2402</c:v>
                </c:pt>
                <c:pt idx="67">
                  <c:v>2402</c:v>
                </c:pt>
                <c:pt idx="68">
                  <c:v>2402</c:v>
                </c:pt>
                <c:pt idx="69">
                  <c:v>2402</c:v>
                </c:pt>
                <c:pt idx="70">
                  <c:v>2402</c:v>
                </c:pt>
                <c:pt idx="71">
                  <c:v>2402</c:v>
                </c:pt>
                <c:pt idx="72">
                  <c:v>2402</c:v>
                </c:pt>
                <c:pt idx="73">
                  <c:v>2402</c:v>
                </c:pt>
                <c:pt idx="74">
                  <c:v>2402</c:v>
                </c:pt>
                <c:pt idx="75">
                  <c:v>2402</c:v>
                </c:pt>
                <c:pt idx="76">
                  <c:v>2402</c:v>
                </c:pt>
                <c:pt idx="77">
                  <c:v>2402</c:v>
                </c:pt>
                <c:pt idx="78">
                  <c:v>2402</c:v>
                </c:pt>
                <c:pt idx="79">
                  <c:v>2402</c:v>
                </c:pt>
                <c:pt idx="80">
                  <c:v>2402</c:v>
                </c:pt>
                <c:pt idx="81">
                  <c:v>2402</c:v>
                </c:pt>
                <c:pt idx="82">
                  <c:v>2402</c:v>
                </c:pt>
                <c:pt idx="83">
                  <c:v>2402</c:v>
                </c:pt>
                <c:pt idx="84">
                  <c:v>2402</c:v>
                </c:pt>
                <c:pt idx="85">
                  <c:v>2402</c:v>
                </c:pt>
                <c:pt idx="86">
                  <c:v>2402</c:v>
                </c:pt>
                <c:pt idx="87">
                  <c:v>2402</c:v>
                </c:pt>
                <c:pt idx="88">
                  <c:v>2402</c:v>
                </c:pt>
                <c:pt idx="89">
                  <c:v>2402</c:v>
                </c:pt>
                <c:pt idx="90">
                  <c:v>2402</c:v>
                </c:pt>
                <c:pt idx="91">
                  <c:v>2402</c:v>
                </c:pt>
                <c:pt idx="92">
                  <c:v>2402</c:v>
                </c:pt>
                <c:pt idx="93">
                  <c:v>2402</c:v>
                </c:pt>
                <c:pt idx="94">
                  <c:v>2402</c:v>
                </c:pt>
                <c:pt idx="95">
                  <c:v>2402</c:v>
                </c:pt>
                <c:pt idx="96">
                  <c:v>2402</c:v>
                </c:pt>
                <c:pt idx="97">
                  <c:v>2402</c:v>
                </c:pt>
                <c:pt idx="98">
                  <c:v>2402</c:v>
                </c:pt>
                <c:pt idx="99">
                  <c:v>2402</c:v>
                </c:pt>
                <c:pt idx="100">
                  <c:v>2402</c:v>
                </c:pt>
                <c:pt idx="101">
                  <c:v>2402</c:v>
                </c:pt>
                <c:pt idx="102">
                  <c:v>2402</c:v>
                </c:pt>
                <c:pt idx="103">
                  <c:v>2402</c:v>
                </c:pt>
                <c:pt idx="104">
                  <c:v>2402</c:v>
                </c:pt>
                <c:pt idx="105">
                  <c:v>2402</c:v>
                </c:pt>
                <c:pt idx="106">
                  <c:v>2402</c:v>
                </c:pt>
                <c:pt idx="107">
                  <c:v>2402</c:v>
                </c:pt>
                <c:pt idx="108">
                  <c:v>2402</c:v>
                </c:pt>
                <c:pt idx="109">
                  <c:v>2402</c:v>
                </c:pt>
                <c:pt idx="110">
                  <c:v>2402</c:v>
                </c:pt>
                <c:pt idx="111">
                  <c:v>2402</c:v>
                </c:pt>
                <c:pt idx="112">
                  <c:v>2402</c:v>
                </c:pt>
                <c:pt idx="113">
                  <c:v>2402</c:v>
                </c:pt>
                <c:pt idx="114">
                  <c:v>2402</c:v>
                </c:pt>
                <c:pt idx="115">
                  <c:v>2402</c:v>
                </c:pt>
                <c:pt idx="116">
                  <c:v>2402</c:v>
                </c:pt>
                <c:pt idx="117">
                  <c:v>2402</c:v>
                </c:pt>
                <c:pt idx="118">
                  <c:v>2402</c:v>
                </c:pt>
                <c:pt idx="119">
                  <c:v>2402</c:v>
                </c:pt>
                <c:pt idx="120">
                  <c:v>2402</c:v>
                </c:pt>
                <c:pt idx="121">
                  <c:v>2402</c:v>
                </c:pt>
                <c:pt idx="122">
                  <c:v>2402</c:v>
                </c:pt>
                <c:pt idx="123">
                  <c:v>2402</c:v>
                </c:pt>
                <c:pt idx="124">
                  <c:v>2402</c:v>
                </c:pt>
                <c:pt idx="125">
                  <c:v>2402</c:v>
                </c:pt>
                <c:pt idx="126">
                  <c:v>2402</c:v>
                </c:pt>
                <c:pt idx="127">
                  <c:v>2402</c:v>
                </c:pt>
                <c:pt idx="128">
                  <c:v>2402</c:v>
                </c:pt>
                <c:pt idx="129">
                  <c:v>2402</c:v>
                </c:pt>
                <c:pt idx="130">
                  <c:v>2402</c:v>
                </c:pt>
                <c:pt idx="131">
                  <c:v>2402</c:v>
                </c:pt>
                <c:pt idx="132">
                  <c:v>2402</c:v>
                </c:pt>
                <c:pt idx="133">
                  <c:v>2402</c:v>
                </c:pt>
                <c:pt idx="134">
                  <c:v>2402</c:v>
                </c:pt>
                <c:pt idx="135">
                  <c:v>2402</c:v>
                </c:pt>
                <c:pt idx="136">
                  <c:v>2402</c:v>
                </c:pt>
                <c:pt idx="137">
                  <c:v>2402</c:v>
                </c:pt>
                <c:pt idx="138">
                  <c:v>2402</c:v>
                </c:pt>
                <c:pt idx="139">
                  <c:v>2402</c:v>
                </c:pt>
                <c:pt idx="140">
                  <c:v>2402</c:v>
                </c:pt>
                <c:pt idx="141">
                  <c:v>2402</c:v>
                </c:pt>
                <c:pt idx="142">
                  <c:v>2402</c:v>
                </c:pt>
                <c:pt idx="143">
                  <c:v>2402</c:v>
                </c:pt>
                <c:pt idx="144">
                  <c:v>2402</c:v>
                </c:pt>
                <c:pt idx="145">
                  <c:v>2402</c:v>
                </c:pt>
                <c:pt idx="146">
                  <c:v>2402</c:v>
                </c:pt>
                <c:pt idx="147">
                  <c:v>2402</c:v>
                </c:pt>
                <c:pt idx="148">
                  <c:v>2402</c:v>
                </c:pt>
                <c:pt idx="149">
                  <c:v>2402</c:v>
                </c:pt>
                <c:pt idx="150">
                  <c:v>2402</c:v>
                </c:pt>
                <c:pt idx="151">
                  <c:v>2402</c:v>
                </c:pt>
                <c:pt idx="152">
                  <c:v>2402</c:v>
                </c:pt>
                <c:pt idx="153">
                  <c:v>2402</c:v>
                </c:pt>
                <c:pt idx="154">
                  <c:v>2402</c:v>
                </c:pt>
                <c:pt idx="155">
                  <c:v>2402</c:v>
                </c:pt>
                <c:pt idx="156">
                  <c:v>2402</c:v>
                </c:pt>
                <c:pt idx="157">
                  <c:v>2402</c:v>
                </c:pt>
                <c:pt idx="158">
                  <c:v>2402</c:v>
                </c:pt>
                <c:pt idx="159">
                  <c:v>2402</c:v>
                </c:pt>
                <c:pt idx="160">
                  <c:v>2402</c:v>
                </c:pt>
                <c:pt idx="161">
                  <c:v>2402</c:v>
                </c:pt>
                <c:pt idx="162">
                  <c:v>2402</c:v>
                </c:pt>
                <c:pt idx="163">
                  <c:v>2402</c:v>
                </c:pt>
                <c:pt idx="164">
                  <c:v>2402</c:v>
                </c:pt>
                <c:pt idx="165">
                  <c:v>2402</c:v>
                </c:pt>
                <c:pt idx="166">
                  <c:v>2402</c:v>
                </c:pt>
                <c:pt idx="167">
                  <c:v>2402</c:v>
                </c:pt>
                <c:pt idx="168">
                  <c:v>2402</c:v>
                </c:pt>
                <c:pt idx="169">
                  <c:v>2402</c:v>
                </c:pt>
                <c:pt idx="170">
                  <c:v>2402</c:v>
                </c:pt>
                <c:pt idx="171">
                  <c:v>2402</c:v>
                </c:pt>
                <c:pt idx="172">
                  <c:v>2402</c:v>
                </c:pt>
                <c:pt idx="173">
                  <c:v>2402</c:v>
                </c:pt>
              </c:numCache>
            </c:numRef>
          </c:val>
        </c:ser>
        <c:ser>
          <c:idx val="19"/>
          <c:order val="19"/>
          <c:tx>
            <c:strRef>
              <c:f>'Statistics years'!$W$2</c:f>
              <c:strCache>
                <c:ptCount val="1"/>
                <c:pt idx="0">
                  <c:v>2009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years'!$W$9:$W$186</c:f>
              <c:numCache>
                <c:formatCode>#</c:formatCode>
                <c:ptCount val="178"/>
                <c:pt idx="0">
                  <c:v>2234</c:v>
                </c:pt>
                <c:pt idx="1">
                  <c:v>2234</c:v>
                </c:pt>
                <c:pt idx="2">
                  <c:v>2234</c:v>
                </c:pt>
                <c:pt idx="3">
                  <c:v>2234</c:v>
                </c:pt>
                <c:pt idx="4">
                  <c:v>2234</c:v>
                </c:pt>
                <c:pt idx="5">
                  <c:v>2234</c:v>
                </c:pt>
                <c:pt idx="6">
                  <c:v>2234</c:v>
                </c:pt>
                <c:pt idx="7">
                  <c:v>2234</c:v>
                </c:pt>
                <c:pt idx="8">
                  <c:v>2266</c:v>
                </c:pt>
                <c:pt idx="9">
                  <c:v>2266</c:v>
                </c:pt>
                <c:pt idx="10">
                  <c:v>2266</c:v>
                </c:pt>
                <c:pt idx="11">
                  <c:v>2266</c:v>
                </c:pt>
                <c:pt idx="12">
                  <c:v>2266</c:v>
                </c:pt>
                <c:pt idx="13">
                  <c:v>2277</c:v>
                </c:pt>
                <c:pt idx="14">
                  <c:v>2277</c:v>
                </c:pt>
                <c:pt idx="15">
                  <c:v>2277</c:v>
                </c:pt>
                <c:pt idx="16">
                  <c:v>2277</c:v>
                </c:pt>
                <c:pt idx="17">
                  <c:v>2277</c:v>
                </c:pt>
                <c:pt idx="18">
                  <c:v>2277</c:v>
                </c:pt>
                <c:pt idx="19">
                  <c:v>2277</c:v>
                </c:pt>
                <c:pt idx="20">
                  <c:v>2277</c:v>
                </c:pt>
                <c:pt idx="21">
                  <c:v>2277</c:v>
                </c:pt>
                <c:pt idx="22">
                  <c:v>2277</c:v>
                </c:pt>
                <c:pt idx="23">
                  <c:v>2277</c:v>
                </c:pt>
                <c:pt idx="24">
                  <c:v>2277</c:v>
                </c:pt>
                <c:pt idx="25">
                  <c:v>2277</c:v>
                </c:pt>
                <c:pt idx="26">
                  <c:v>2277</c:v>
                </c:pt>
                <c:pt idx="27">
                  <c:v>2277</c:v>
                </c:pt>
                <c:pt idx="28">
                  <c:v>2277</c:v>
                </c:pt>
                <c:pt idx="29">
                  <c:v>2277</c:v>
                </c:pt>
                <c:pt idx="30">
                  <c:v>2277</c:v>
                </c:pt>
                <c:pt idx="31">
                  <c:v>2277</c:v>
                </c:pt>
                <c:pt idx="32">
                  <c:v>2277</c:v>
                </c:pt>
                <c:pt idx="33">
                  <c:v>2277</c:v>
                </c:pt>
                <c:pt idx="34">
                  <c:v>2277</c:v>
                </c:pt>
                <c:pt idx="35">
                  <c:v>2277</c:v>
                </c:pt>
                <c:pt idx="36">
                  <c:v>2277</c:v>
                </c:pt>
                <c:pt idx="37">
                  <c:v>2277</c:v>
                </c:pt>
                <c:pt idx="38">
                  <c:v>2277</c:v>
                </c:pt>
                <c:pt idx="39">
                  <c:v>2277</c:v>
                </c:pt>
                <c:pt idx="40">
                  <c:v>2277</c:v>
                </c:pt>
                <c:pt idx="41">
                  <c:v>2277</c:v>
                </c:pt>
                <c:pt idx="42">
                  <c:v>2277</c:v>
                </c:pt>
                <c:pt idx="43">
                  <c:v>2277</c:v>
                </c:pt>
                <c:pt idx="44">
                  <c:v>2277</c:v>
                </c:pt>
                <c:pt idx="45">
                  <c:v>2277</c:v>
                </c:pt>
                <c:pt idx="46">
                  <c:v>2277</c:v>
                </c:pt>
                <c:pt idx="47">
                  <c:v>2277</c:v>
                </c:pt>
                <c:pt idx="48">
                  <c:v>2277</c:v>
                </c:pt>
                <c:pt idx="49">
                  <c:v>2277</c:v>
                </c:pt>
                <c:pt idx="50">
                  <c:v>2277</c:v>
                </c:pt>
                <c:pt idx="51">
                  <c:v>2277</c:v>
                </c:pt>
                <c:pt idx="52">
                  <c:v>2277</c:v>
                </c:pt>
                <c:pt idx="53">
                  <c:v>2277</c:v>
                </c:pt>
                <c:pt idx="54">
                  <c:v>2277</c:v>
                </c:pt>
                <c:pt idx="55">
                  <c:v>2277</c:v>
                </c:pt>
                <c:pt idx="56">
                  <c:v>2277</c:v>
                </c:pt>
                <c:pt idx="57">
                  <c:v>2277</c:v>
                </c:pt>
                <c:pt idx="58">
                  <c:v>2277</c:v>
                </c:pt>
                <c:pt idx="59">
                  <c:v>2277</c:v>
                </c:pt>
                <c:pt idx="60">
                  <c:v>2277</c:v>
                </c:pt>
                <c:pt idx="61">
                  <c:v>2277</c:v>
                </c:pt>
                <c:pt idx="62">
                  <c:v>2277</c:v>
                </c:pt>
                <c:pt idx="63">
                  <c:v>2277</c:v>
                </c:pt>
                <c:pt idx="64">
                  <c:v>2277</c:v>
                </c:pt>
                <c:pt idx="65">
                  <c:v>2277</c:v>
                </c:pt>
                <c:pt idx="66">
                  <c:v>2277</c:v>
                </c:pt>
                <c:pt idx="67">
                  <c:v>2277</c:v>
                </c:pt>
                <c:pt idx="68">
                  <c:v>2277</c:v>
                </c:pt>
                <c:pt idx="69">
                  <c:v>2277</c:v>
                </c:pt>
                <c:pt idx="70">
                  <c:v>2277</c:v>
                </c:pt>
                <c:pt idx="71">
                  <c:v>2277</c:v>
                </c:pt>
                <c:pt idx="72">
                  <c:v>2277</c:v>
                </c:pt>
                <c:pt idx="73">
                  <c:v>2277</c:v>
                </c:pt>
                <c:pt idx="74">
                  <c:v>2277</c:v>
                </c:pt>
                <c:pt idx="75">
                  <c:v>2277</c:v>
                </c:pt>
                <c:pt idx="76">
                  <c:v>2277</c:v>
                </c:pt>
                <c:pt idx="77">
                  <c:v>2277</c:v>
                </c:pt>
                <c:pt idx="78">
                  <c:v>2277</c:v>
                </c:pt>
                <c:pt idx="79">
                  <c:v>2277</c:v>
                </c:pt>
                <c:pt idx="80">
                  <c:v>2277</c:v>
                </c:pt>
                <c:pt idx="81">
                  <c:v>2277</c:v>
                </c:pt>
                <c:pt idx="82">
                  <c:v>2277</c:v>
                </c:pt>
                <c:pt idx="83">
                  <c:v>2277</c:v>
                </c:pt>
                <c:pt idx="84">
                  <c:v>2277</c:v>
                </c:pt>
                <c:pt idx="85">
                  <c:v>2277</c:v>
                </c:pt>
                <c:pt idx="86">
                  <c:v>2277</c:v>
                </c:pt>
                <c:pt idx="87">
                  <c:v>2277</c:v>
                </c:pt>
                <c:pt idx="88">
                  <c:v>2277</c:v>
                </c:pt>
                <c:pt idx="89">
                  <c:v>2277</c:v>
                </c:pt>
                <c:pt idx="90">
                  <c:v>2277</c:v>
                </c:pt>
                <c:pt idx="91">
                  <c:v>2277</c:v>
                </c:pt>
                <c:pt idx="92">
                  <c:v>2277</c:v>
                </c:pt>
                <c:pt idx="93">
                  <c:v>2277</c:v>
                </c:pt>
                <c:pt idx="94">
                  <c:v>2277</c:v>
                </c:pt>
                <c:pt idx="95">
                  <c:v>2277</c:v>
                </c:pt>
                <c:pt idx="96">
                  <c:v>2277</c:v>
                </c:pt>
                <c:pt idx="97">
                  <c:v>2277</c:v>
                </c:pt>
                <c:pt idx="98">
                  <c:v>2277</c:v>
                </c:pt>
                <c:pt idx="99">
                  <c:v>2277</c:v>
                </c:pt>
                <c:pt idx="100">
                  <c:v>2277</c:v>
                </c:pt>
                <c:pt idx="101">
                  <c:v>2277</c:v>
                </c:pt>
                <c:pt idx="102">
                  <c:v>2277</c:v>
                </c:pt>
                <c:pt idx="103">
                  <c:v>2277</c:v>
                </c:pt>
                <c:pt idx="104">
                  <c:v>2277</c:v>
                </c:pt>
                <c:pt idx="105">
                  <c:v>2277</c:v>
                </c:pt>
                <c:pt idx="106">
                  <c:v>2277</c:v>
                </c:pt>
                <c:pt idx="107">
                  <c:v>2277</c:v>
                </c:pt>
                <c:pt idx="108">
                  <c:v>2277</c:v>
                </c:pt>
                <c:pt idx="109">
                  <c:v>2277</c:v>
                </c:pt>
                <c:pt idx="110">
                  <c:v>2277</c:v>
                </c:pt>
                <c:pt idx="111">
                  <c:v>2277</c:v>
                </c:pt>
                <c:pt idx="112">
                  <c:v>2277</c:v>
                </c:pt>
                <c:pt idx="113">
                  <c:v>2277</c:v>
                </c:pt>
                <c:pt idx="114">
                  <c:v>2277</c:v>
                </c:pt>
                <c:pt idx="115">
                  <c:v>2277</c:v>
                </c:pt>
                <c:pt idx="116">
                  <c:v>2277</c:v>
                </c:pt>
                <c:pt idx="117">
                  <c:v>2277</c:v>
                </c:pt>
                <c:pt idx="118">
                  <c:v>2277</c:v>
                </c:pt>
                <c:pt idx="119">
                  <c:v>2277</c:v>
                </c:pt>
                <c:pt idx="120">
                  <c:v>2277</c:v>
                </c:pt>
                <c:pt idx="121">
                  <c:v>2277</c:v>
                </c:pt>
                <c:pt idx="122">
                  <c:v>2277</c:v>
                </c:pt>
                <c:pt idx="123">
                  <c:v>2277</c:v>
                </c:pt>
                <c:pt idx="124">
                  <c:v>2277</c:v>
                </c:pt>
                <c:pt idx="125">
                  <c:v>2277</c:v>
                </c:pt>
                <c:pt idx="126">
                  <c:v>2277</c:v>
                </c:pt>
                <c:pt idx="127">
                  <c:v>2277</c:v>
                </c:pt>
                <c:pt idx="128">
                  <c:v>2277</c:v>
                </c:pt>
                <c:pt idx="129">
                  <c:v>2277</c:v>
                </c:pt>
                <c:pt idx="130">
                  <c:v>2277</c:v>
                </c:pt>
                <c:pt idx="131">
                  <c:v>2277</c:v>
                </c:pt>
                <c:pt idx="132">
                  <c:v>2277</c:v>
                </c:pt>
                <c:pt idx="133">
                  <c:v>2277</c:v>
                </c:pt>
                <c:pt idx="134">
                  <c:v>2277</c:v>
                </c:pt>
                <c:pt idx="135">
                  <c:v>2277</c:v>
                </c:pt>
                <c:pt idx="136">
                  <c:v>2277</c:v>
                </c:pt>
                <c:pt idx="137">
                  <c:v>2277</c:v>
                </c:pt>
                <c:pt idx="138">
                  <c:v>2277</c:v>
                </c:pt>
                <c:pt idx="139">
                  <c:v>2277</c:v>
                </c:pt>
                <c:pt idx="140">
                  <c:v>2277</c:v>
                </c:pt>
                <c:pt idx="141">
                  <c:v>2277</c:v>
                </c:pt>
                <c:pt idx="142">
                  <c:v>2277</c:v>
                </c:pt>
                <c:pt idx="143">
                  <c:v>2277</c:v>
                </c:pt>
                <c:pt idx="144">
                  <c:v>2277</c:v>
                </c:pt>
                <c:pt idx="145">
                  <c:v>2277</c:v>
                </c:pt>
                <c:pt idx="146">
                  <c:v>2277</c:v>
                </c:pt>
                <c:pt idx="147">
                  <c:v>2277</c:v>
                </c:pt>
                <c:pt idx="148">
                  <c:v>2277</c:v>
                </c:pt>
                <c:pt idx="149">
                  <c:v>2277</c:v>
                </c:pt>
                <c:pt idx="150">
                  <c:v>2277</c:v>
                </c:pt>
                <c:pt idx="151">
                  <c:v>2277</c:v>
                </c:pt>
                <c:pt idx="152">
                  <c:v>2277</c:v>
                </c:pt>
                <c:pt idx="153">
                  <c:v>2277</c:v>
                </c:pt>
                <c:pt idx="154">
                  <c:v>2277</c:v>
                </c:pt>
                <c:pt idx="155">
                  <c:v>2277</c:v>
                </c:pt>
                <c:pt idx="156">
                  <c:v>2277</c:v>
                </c:pt>
                <c:pt idx="157">
                  <c:v>2277</c:v>
                </c:pt>
                <c:pt idx="158">
                  <c:v>2277</c:v>
                </c:pt>
                <c:pt idx="159">
                  <c:v>2277</c:v>
                </c:pt>
                <c:pt idx="160">
                  <c:v>2277</c:v>
                </c:pt>
                <c:pt idx="161">
                  <c:v>2277</c:v>
                </c:pt>
                <c:pt idx="162">
                  <c:v>2277</c:v>
                </c:pt>
                <c:pt idx="163">
                  <c:v>2277</c:v>
                </c:pt>
                <c:pt idx="164">
                  <c:v>2277</c:v>
                </c:pt>
                <c:pt idx="165">
                  <c:v>2277</c:v>
                </c:pt>
                <c:pt idx="166">
                  <c:v>2277</c:v>
                </c:pt>
                <c:pt idx="167">
                  <c:v>2277</c:v>
                </c:pt>
                <c:pt idx="168">
                  <c:v>2277</c:v>
                </c:pt>
                <c:pt idx="169">
                  <c:v>2277</c:v>
                </c:pt>
                <c:pt idx="170">
                  <c:v>2277</c:v>
                </c:pt>
                <c:pt idx="171">
                  <c:v>2277</c:v>
                </c:pt>
                <c:pt idx="172">
                  <c:v>2277</c:v>
                </c:pt>
                <c:pt idx="173">
                  <c:v>2277</c:v>
                </c:pt>
              </c:numCache>
            </c:numRef>
          </c:val>
        </c:ser>
        <c:ser>
          <c:idx val="20"/>
          <c:order val="20"/>
          <c:tx>
            <c:strRef>
              <c:f>'Statistics years'!$X$2</c:f>
              <c:strCache>
                <c:ptCount val="1"/>
                <c:pt idx="0">
                  <c:v>2010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years'!$X$9:$X$186</c:f>
              <c:numCache>
                <c:formatCode>#</c:formatCode>
                <c:ptCount val="178"/>
                <c:pt idx="0">
                  <c:v>2089</c:v>
                </c:pt>
                <c:pt idx="1">
                  <c:v>2089</c:v>
                </c:pt>
                <c:pt idx="2">
                  <c:v>2089</c:v>
                </c:pt>
                <c:pt idx="3">
                  <c:v>2089</c:v>
                </c:pt>
                <c:pt idx="4">
                  <c:v>2089</c:v>
                </c:pt>
                <c:pt idx="5">
                  <c:v>2089</c:v>
                </c:pt>
                <c:pt idx="6">
                  <c:v>2089</c:v>
                </c:pt>
                <c:pt idx="7">
                  <c:v>2089</c:v>
                </c:pt>
                <c:pt idx="8">
                  <c:v>2099</c:v>
                </c:pt>
                <c:pt idx="9">
                  <c:v>2099</c:v>
                </c:pt>
                <c:pt idx="10">
                  <c:v>2099</c:v>
                </c:pt>
                <c:pt idx="11">
                  <c:v>2099</c:v>
                </c:pt>
                <c:pt idx="12">
                  <c:v>2099</c:v>
                </c:pt>
                <c:pt idx="13">
                  <c:v>2099</c:v>
                </c:pt>
                <c:pt idx="14">
                  <c:v>2099</c:v>
                </c:pt>
                <c:pt idx="15">
                  <c:v>2099</c:v>
                </c:pt>
                <c:pt idx="16">
                  <c:v>2099</c:v>
                </c:pt>
                <c:pt idx="17">
                  <c:v>2099</c:v>
                </c:pt>
                <c:pt idx="18">
                  <c:v>2099</c:v>
                </c:pt>
                <c:pt idx="19">
                  <c:v>2099</c:v>
                </c:pt>
                <c:pt idx="20">
                  <c:v>2099</c:v>
                </c:pt>
                <c:pt idx="21">
                  <c:v>2099</c:v>
                </c:pt>
                <c:pt idx="22">
                  <c:v>2099</c:v>
                </c:pt>
                <c:pt idx="23">
                  <c:v>2099</c:v>
                </c:pt>
                <c:pt idx="24">
                  <c:v>2099</c:v>
                </c:pt>
                <c:pt idx="25">
                  <c:v>2099</c:v>
                </c:pt>
                <c:pt idx="26">
                  <c:v>2099</c:v>
                </c:pt>
                <c:pt idx="27">
                  <c:v>2099</c:v>
                </c:pt>
                <c:pt idx="28">
                  <c:v>2099</c:v>
                </c:pt>
                <c:pt idx="29">
                  <c:v>2099</c:v>
                </c:pt>
                <c:pt idx="30">
                  <c:v>2099</c:v>
                </c:pt>
                <c:pt idx="31">
                  <c:v>2099</c:v>
                </c:pt>
                <c:pt idx="32">
                  <c:v>2099</c:v>
                </c:pt>
                <c:pt idx="33">
                  <c:v>2099</c:v>
                </c:pt>
                <c:pt idx="34">
                  <c:v>2099</c:v>
                </c:pt>
                <c:pt idx="35">
                  <c:v>2099</c:v>
                </c:pt>
                <c:pt idx="36">
                  <c:v>2099</c:v>
                </c:pt>
                <c:pt idx="37">
                  <c:v>2099</c:v>
                </c:pt>
                <c:pt idx="38">
                  <c:v>2099</c:v>
                </c:pt>
                <c:pt idx="39">
                  <c:v>2099</c:v>
                </c:pt>
                <c:pt idx="40">
                  <c:v>2099</c:v>
                </c:pt>
                <c:pt idx="41">
                  <c:v>2099</c:v>
                </c:pt>
                <c:pt idx="42">
                  <c:v>2099</c:v>
                </c:pt>
                <c:pt idx="43">
                  <c:v>2099</c:v>
                </c:pt>
                <c:pt idx="44">
                  <c:v>2099</c:v>
                </c:pt>
                <c:pt idx="45">
                  <c:v>2099</c:v>
                </c:pt>
                <c:pt idx="46">
                  <c:v>2099</c:v>
                </c:pt>
                <c:pt idx="47">
                  <c:v>2099</c:v>
                </c:pt>
                <c:pt idx="48">
                  <c:v>2099</c:v>
                </c:pt>
                <c:pt idx="49">
                  <c:v>2099</c:v>
                </c:pt>
                <c:pt idx="50">
                  <c:v>2099</c:v>
                </c:pt>
                <c:pt idx="51">
                  <c:v>2099</c:v>
                </c:pt>
                <c:pt idx="52">
                  <c:v>2099</c:v>
                </c:pt>
                <c:pt idx="53">
                  <c:v>2099</c:v>
                </c:pt>
                <c:pt idx="54">
                  <c:v>2099</c:v>
                </c:pt>
                <c:pt idx="55">
                  <c:v>2099</c:v>
                </c:pt>
                <c:pt idx="56">
                  <c:v>2099</c:v>
                </c:pt>
                <c:pt idx="57">
                  <c:v>2099</c:v>
                </c:pt>
                <c:pt idx="58">
                  <c:v>2099</c:v>
                </c:pt>
                <c:pt idx="59">
                  <c:v>2099</c:v>
                </c:pt>
                <c:pt idx="60">
                  <c:v>2099</c:v>
                </c:pt>
                <c:pt idx="61">
                  <c:v>2099</c:v>
                </c:pt>
                <c:pt idx="62">
                  <c:v>2099</c:v>
                </c:pt>
                <c:pt idx="63">
                  <c:v>2099</c:v>
                </c:pt>
                <c:pt idx="64">
                  <c:v>2099</c:v>
                </c:pt>
                <c:pt idx="65">
                  <c:v>2099</c:v>
                </c:pt>
                <c:pt idx="66">
                  <c:v>2099</c:v>
                </c:pt>
                <c:pt idx="67">
                  <c:v>2099</c:v>
                </c:pt>
                <c:pt idx="68">
                  <c:v>2099</c:v>
                </c:pt>
                <c:pt idx="69">
                  <c:v>2099</c:v>
                </c:pt>
                <c:pt idx="70">
                  <c:v>2099</c:v>
                </c:pt>
                <c:pt idx="71">
                  <c:v>2099</c:v>
                </c:pt>
                <c:pt idx="72">
                  <c:v>2099</c:v>
                </c:pt>
                <c:pt idx="73">
                  <c:v>2099</c:v>
                </c:pt>
                <c:pt idx="74">
                  <c:v>2099</c:v>
                </c:pt>
                <c:pt idx="75">
                  <c:v>2099</c:v>
                </c:pt>
                <c:pt idx="76">
                  <c:v>2099</c:v>
                </c:pt>
                <c:pt idx="77">
                  <c:v>2099</c:v>
                </c:pt>
                <c:pt idx="78">
                  <c:v>2099</c:v>
                </c:pt>
                <c:pt idx="79">
                  <c:v>2099</c:v>
                </c:pt>
                <c:pt idx="80">
                  <c:v>2099</c:v>
                </c:pt>
                <c:pt idx="81">
                  <c:v>2099</c:v>
                </c:pt>
                <c:pt idx="82">
                  <c:v>2099</c:v>
                </c:pt>
                <c:pt idx="83">
                  <c:v>2099</c:v>
                </c:pt>
                <c:pt idx="84">
                  <c:v>2099</c:v>
                </c:pt>
                <c:pt idx="85">
                  <c:v>2099</c:v>
                </c:pt>
                <c:pt idx="86">
                  <c:v>2099</c:v>
                </c:pt>
                <c:pt idx="87">
                  <c:v>2099</c:v>
                </c:pt>
                <c:pt idx="88">
                  <c:v>2099</c:v>
                </c:pt>
                <c:pt idx="89">
                  <c:v>2099</c:v>
                </c:pt>
                <c:pt idx="90">
                  <c:v>2099</c:v>
                </c:pt>
                <c:pt idx="91">
                  <c:v>2099</c:v>
                </c:pt>
                <c:pt idx="92">
                  <c:v>2099</c:v>
                </c:pt>
                <c:pt idx="93">
                  <c:v>2099</c:v>
                </c:pt>
                <c:pt idx="94">
                  <c:v>2099</c:v>
                </c:pt>
                <c:pt idx="95">
                  <c:v>2099</c:v>
                </c:pt>
                <c:pt idx="96">
                  <c:v>2099</c:v>
                </c:pt>
                <c:pt idx="97">
                  <c:v>2099</c:v>
                </c:pt>
                <c:pt idx="98">
                  <c:v>2099</c:v>
                </c:pt>
                <c:pt idx="99">
                  <c:v>2099</c:v>
                </c:pt>
                <c:pt idx="100">
                  <c:v>2099</c:v>
                </c:pt>
                <c:pt idx="101">
                  <c:v>2099</c:v>
                </c:pt>
                <c:pt idx="102">
                  <c:v>2099</c:v>
                </c:pt>
                <c:pt idx="103">
                  <c:v>2099</c:v>
                </c:pt>
                <c:pt idx="104">
                  <c:v>2099</c:v>
                </c:pt>
                <c:pt idx="105">
                  <c:v>2099</c:v>
                </c:pt>
                <c:pt idx="106">
                  <c:v>2099</c:v>
                </c:pt>
                <c:pt idx="107">
                  <c:v>2099</c:v>
                </c:pt>
                <c:pt idx="108">
                  <c:v>2099</c:v>
                </c:pt>
                <c:pt idx="109">
                  <c:v>2099</c:v>
                </c:pt>
                <c:pt idx="110">
                  <c:v>2099</c:v>
                </c:pt>
                <c:pt idx="111">
                  <c:v>2099</c:v>
                </c:pt>
                <c:pt idx="112">
                  <c:v>2099</c:v>
                </c:pt>
                <c:pt idx="113">
                  <c:v>2099</c:v>
                </c:pt>
                <c:pt idx="114">
                  <c:v>2099</c:v>
                </c:pt>
                <c:pt idx="115">
                  <c:v>2099</c:v>
                </c:pt>
                <c:pt idx="116">
                  <c:v>2099</c:v>
                </c:pt>
                <c:pt idx="117">
                  <c:v>2099</c:v>
                </c:pt>
                <c:pt idx="118">
                  <c:v>2099</c:v>
                </c:pt>
                <c:pt idx="119">
                  <c:v>2099</c:v>
                </c:pt>
                <c:pt idx="120">
                  <c:v>2099</c:v>
                </c:pt>
                <c:pt idx="121">
                  <c:v>2099</c:v>
                </c:pt>
                <c:pt idx="122">
                  <c:v>2099</c:v>
                </c:pt>
                <c:pt idx="123">
                  <c:v>2099</c:v>
                </c:pt>
                <c:pt idx="124">
                  <c:v>2099</c:v>
                </c:pt>
                <c:pt idx="125">
                  <c:v>2099</c:v>
                </c:pt>
                <c:pt idx="126">
                  <c:v>2099</c:v>
                </c:pt>
                <c:pt idx="127">
                  <c:v>2099</c:v>
                </c:pt>
                <c:pt idx="128">
                  <c:v>2099</c:v>
                </c:pt>
                <c:pt idx="129">
                  <c:v>2099</c:v>
                </c:pt>
                <c:pt idx="130">
                  <c:v>2099</c:v>
                </c:pt>
                <c:pt idx="131">
                  <c:v>2099</c:v>
                </c:pt>
                <c:pt idx="132">
                  <c:v>2099</c:v>
                </c:pt>
                <c:pt idx="133">
                  <c:v>2099</c:v>
                </c:pt>
                <c:pt idx="134">
                  <c:v>2099</c:v>
                </c:pt>
                <c:pt idx="135">
                  <c:v>2099</c:v>
                </c:pt>
                <c:pt idx="136">
                  <c:v>2099</c:v>
                </c:pt>
                <c:pt idx="137">
                  <c:v>2099</c:v>
                </c:pt>
                <c:pt idx="138">
                  <c:v>2099</c:v>
                </c:pt>
                <c:pt idx="139">
                  <c:v>2099</c:v>
                </c:pt>
                <c:pt idx="140">
                  <c:v>2099</c:v>
                </c:pt>
                <c:pt idx="141">
                  <c:v>2099</c:v>
                </c:pt>
                <c:pt idx="142">
                  <c:v>2099</c:v>
                </c:pt>
                <c:pt idx="143">
                  <c:v>2099</c:v>
                </c:pt>
                <c:pt idx="144">
                  <c:v>2099</c:v>
                </c:pt>
                <c:pt idx="145">
                  <c:v>2099</c:v>
                </c:pt>
                <c:pt idx="146">
                  <c:v>2099</c:v>
                </c:pt>
                <c:pt idx="147">
                  <c:v>2099</c:v>
                </c:pt>
                <c:pt idx="148">
                  <c:v>2099</c:v>
                </c:pt>
                <c:pt idx="149">
                  <c:v>2099</c:v>
                </c:pt>
                <c:pt idx="150">
                  <c:v>2099</c:v>
                </c:pt>
                <c:pt idx="151">
                  <c:v>2099</c:v>
                </c:pt>
                <c:pt idx="152">
                  <c:v>2099</c:v>
                </c:pt>
                <c:pt idx="153">
                  <c:v>2099</c:v>
                </c:pt>
                <c:pt idx="154">
                  <c:v>2099</c:v>
                </c:pt>
                <c:pt idx="155">
                  <c:v>2099</c:v>
                </c:pt>
                <c:pt idx="156">
                  <c:v>2099</c:v>
                </c:pt>
                <c:pt idx="157">
                  <c:v>2099</c:v>
                </c:pt>
                <c:pt idx="158">
                  <c:v>2099</c:v>
                </c:pt>
                <c:pt idx="159">
                  <c:v>2099</c:v>
                </c:pt>
                <c:pt idx="160">
                  <c:v>2099</c:v>
                </c:pt>
                <c:pt idx="161">
                  <c:v>2099</c:v>
                </c:pt>
                <c:pt idx="162">
                  <c:v>2099</c:v>
                </c:pt>
                <c:pt idx="163">
                  <c:v>2099</c:v>
                </c:pt>
                <c:pt idx="164">
                  <c:v>2099</c:v>
                </c:pt>
                <c:pt idx="165">
                  <c:v>2099</c:v>
                </c:pt>
                <c:pt idx="166">
                  <c:v>2099</c:v>
                </c:pt>
                <c:pt idx="167">
                  <c:v>2099</c:v>
                </c:pt>
                <c:pt idx="168">
                  <c:v>2099</c:v>
                </c:pt>
                <c:pt idx="169">
                  <c:v>2099</c:v>
                </c:pt>
                <c:pt idx="170">
                  <c:v>2099</c:v>
                </c:pt>
                <c:pt idx="171">
                  <c:v>2099</c:v>
                </c:pt>
                <c:pt idx="172">
                  <c:v>2099</c:v>
                </c:pt>
                <c:pt idx="173">
                  <c:v>2099</c:v>
                </c:pt>
              </c:numCache>
            </c:numRef>
          </c:val>
        </c:ser>
        <c:ser>
          <c:idx val="21"/>
          <c:order val="21"/>
          <c:tx>
            <c:strRef>
              <c:f>'Statistics years'!$Y$2</c:f>
              <c:strCache>
                <c:ptCount val="1"/>
                <c:pt idx="0">
                  <c:v>2011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years'!$Y$9:$Y$186</c:f>
              <c:numCache>
                <c:formatCode>#</c:formatCode>
                <c:ptCount val="178"/>
                <c:pt idx="0">
                  <c:v>2174</c:v>
                </c:pt>
                <c:pt idx="1">
                  <c:v>2174</c:v>
                </c:pt>
                <c:pt idx="2">
                  <c:v>2176</c:v>
                </c:pt>
                <c:pt idx="3">
                  <c:v>2176</c:v>
                </c:pt>
                <c:pt idx="4">
                  <c:v>2176</c:v>
                </c:pt>
                <c:pt idx="5">
                  <c:v>2176</c:v>
                </c:pt>
                <c:pt idx="6">
                  <c:v>2176</c:v>
                </c:pt>
                <c:pt idx="7">
                  <c:v>2176</c:v>
                </c:pt>
                <c:pt idx="8">
                  <c:v>2196</c:v>
                </c:pt>
                <c:pt idx="9">
                  <c:v>2196</c:v>
                </c:pt>
                <c:pt idx="10">
                  <c:v>2196</c:v>
                </c:pt>
                <c:pt idx="11">
                  <c:v>2196</c:v>
                </c:pt>
                <c:pt idx="12">
                  <c:v>2196</c:v>
                </c:pt>
                <c:pt idx="13">
                  <c:v>2196</c:v>
                </c:pt>
                <c:pt idx="14">
                  <c:v>2196</c:v>
                </c:pt>
                <c:pt idx="15">
                  <c:v>2196</c:v>
                </c:pt>
                <c:pt idx="16">
                  <c:v>2196</c:v>
                </c:pt>
                <c:pt idx="17">
                  <c:v>2196</c:v>
                </c:pt>
                <c:pt idx="18">
                  <c:v>2196</c:v>
                </c:pt>
                <c:pt idx="19">
                  <c:v>2196</c:v>
                </c:pt>
                <c:pt idx="20">
                  <c:v>2196</c:v>
                </c:pt>
                <c:pt idx="21">
                  <c:v>2196</c:v>
                </c:pt>
                <c:pt idx="22">
                  <c:v>2196</c:v>
                </c:pt>
                <c:pt idx="23">
                  <c:v>2196</c:v>
                </c:pt>
                <c:pt idx="24">
                  <c:v>2196</c:v>
                </c:pt>
                <c:pt idx="25">
                  <c:v>2196</c:v>
                </c:pt>
                <c:pt idx="26">
                  <c:v>2196</c:v>
                </c:pt>
                <c:pt idx="27">
                  <c:v>2196</c:v>
                </c:pt>
                <c:pt idx="28">
                  <c:v>2196</c:v>
                </c:pt>
                <c:pt idx="29">
                  <c:v>2196</c:v>
                </c:pt>
                <c:pt idx="30">
                  <c:v>2196</c:v>
                </c:pt>
                <c:pt idx="31">
                  <c:v>2196</c:v>
                </c:pt>
                <c:pt idx="32">
                  <c:v>2196</c:v>
                </c:pt>
                <c:pt idx="33">
                  <c:v>2196</c:v>
                </c:pt>
                <c:pt idx="34">
                  <c:v>2196</c:v>
                </c:pt>
                <c:pt idx="35">
                  <c:v>2196</c:v>
                </c:pt>
                <c:pt idx="36">
                  <c:v>2196</c:v>
                </c:pt>
                <c:pt idx="37">
                  <c:v>2196</c:v>
                </c:pt>
                <c:pt idx="38">
                  <c:v>2196</c:v>
                </c:pt>
                <c:pt idx="39">
                  <c:v>2196</c:v>
                </c:pt>
                <c:pt idx="40">
                  <c:v>2196</c:v>
                </c:pt>
                <c:pt idx="41">
                  <c:v>2196</c:v>
                </c:pt>
                <c:pt idx="42">
                  <c:v>2196</c:v>
                </c:pt>
                <c:pt idx="43">
                  <c:v>2196</c:v>
                </c:pt>
                <c:pt idx="44">
                  <c:v>2196</c:v>
                </c:pt>
                <c:pt idx="45">
                  <c:v>2196</c:v>
                </c:pt>
                <c:pt idx="46">
                  <c:v>2196</c:v>
                </c:pt>
                <c:pt idx="47">
                  <c:v>2196</c:v>
                </c:pt>
                <c:pt idx="48">
                  <c:v>2196</c:v>
                </c:pt>
                <c:pt idx="49">
                  <c:v>2196</c:v>
                </c:pt>
                <c:pt idx="50">
                  <c:v>2196</c:v>
                </c:pt>
                <c:pt idx="51">
                  <c:v>2196</c:v>
                </c:pt>
                <c:pt idx="52">
                  <c:v>2196</c:v>
                </c:pt>
                <c:pt idx="53">
                  <c:v>2196</c:v>
                </c:pt>
                <c:pt idx="54">
                  <c:v>2196</c:v>
                </c:pt>
                <c:pt idx="55">
                  <c:v>2196</c:v>
                </c:pt>
                <c:pt idx="56">
                  <c:v>2196</c:v>
                </c:pt>
                <c:pt idx="57">
                  <c:v>2196</c:v>
                </c:pt>
                <c:pt idx="58">
                  <c:v>2196</c:v>
                </c:pt>
                <c:pt idx="59">
                  <c:v>2196</c:v>
                </c:pt>
                <c:pt idx="60">
                  <c:v>2196</c:v>
                </c:pt>
                <c:pt idx="61">
                  <c:v>2196</c:v>
                </c:pt>
                <c:pt idx="62">
                  <c:v>2196</c:v>
                </c:pt>
                <c:pt idx="63">
                  <c:v>2196</c:v>
                </c:pt>
                <c:pt idx="64">
                  <c:v>2196</c:v>
                </c:pt>
                <c:pt idx="65">
                  <c:v>2196</c:v>
                </c:pt>
                <c:pt idx="66">
                  <c:v>2196</c:v>
                </c:pt>
                <c:pt idx="67">
                  <c:v>2196</c:v>
                </c:pt>
                <c:pt idx="68">
                  <c:v>2196</c:v>
                </c:pt>
                <c:pt idx="69">
                  <c:v>2196</c:v>
                </c:pt>
                <c:pt idx="70">
                  <c:v>2196</c:v>
                </c:pt>
                <c:pt idx="71">
                  <c:v>2196</c:v>
                </c:pt>
                <c:pt idx="72">
                  <c:v>2196</c:v>
                </c:pt>
                <c:pt idx="73">
                  <c:v>2196</c:v>
                </c:pt>
                <c:pt idx="74">
                  <c:v>2196</c:v>
                </c:pt>
                <c:pt idx="75">
                  <c:v>2196</c:v>
                </c:pt>
                <c:pt idx="76">
                  <c:v>2196</c:v>
                </c:pt>
                <c:pt idx="77">
                  <c:v>2196</c:v>
                </c:pt>
                <c:pt idx="78">
                  <c:v>2196</c:v>
                </c:pt>
                <c:pt idx="79">
                  <c:v>2196</c:v>
                </c:pt>
                <c:pt idx="80">
                  <c:v>2196</c:v>
                </c:pt>
                <c:pt idx="81">
                  <c:v>2196</c:v>
                </c:pt>
                <c:pt idx="82">
                  <c:v>2196</c:v>
                </c:pt>
                <c:pt idx="83">
                  <c:v>2196</c:v>
                </c:pt>
                <c:pt idx="84">
                  <c:v>2196</c:v>
                </c:pt>
                <c:pt idx="85">
                  <c:v>2196</c:v>
                </c:pt>
                <c:pt idx="86">
                  <c:v>2196</c:v>
                </c:pt>
                <c:pt idx="87">
                  <c:v>2196</c:v>
                </c:pt>
                <c:pt idx="88">
                  <c:v>2196</c:v>
                </c:pt>
                <c:pt idx="89">
                  <c:v>2196</c:v>
                </c:pt>
                <c:pt idx="90">
                  <c:v>2196</c:v>
                </c:pt>
                <c:pt idx="91">
                  <c:v>2196</c:v>
                </c:pt>
                <c:pt idx="92">
                  <c:v>2196</c:v>
                </c:pt>
                <c:pt idx="93">
                  <c:v>2196</c:v>
                </c:pt>
                <c:pt idx="94">
                  <c:v>2196</c:v>
                </c:pt>
                <c:pt idx="95">
                  <c:v>2196</c:v>
                </c:pt>
                <c:pt idx="96">
                  <c:v>2196</c:v>
                </c:pt>
                <c:pt idx="97">
                  <c:v>2196</c:v>
                </c:pt>
                <c:pt idx="98">
                  <c:v>2196</c:v>
                </c:pt>
                <c:pt idx="99">
                  <c:v>2196</c:v>
                </c:pt>
                <c:pt idx="100">
                  <c:v>2196</c:v>
                </c:pt>
                <c:pt idx="101">
                  <c:v>2196</c:v>
                </c:pt>
                <c:pt idx="102">
                  <c:v>2196</c:v>
                </c:pt>
                <c:pt idx="103">
                  <c:v>2196</c:v>
                </c:pt>
                <c:pt idx="104">
                  <c:v>2196</c:v>
                </c:pt>
                <c:pt idx="105">
                  <c:v>2196</c:v>
                </c:pt>
                <c:pt idx="106">
                  <c:v>2196</c:v>
                </c:pt>
                <c:pt idx="107">
                  <c:v>2196</c:v>
                </c:pt>
                <c:pt idx="108">
                  <c:v>2196</c:v>
                </c:pt>
                <c:pt idx="109">
                  <c:v>2196</c:v>
                </c:pt>
                <c:pt idx="110">
                  <c:v>2196</c:v>
                </c:pt>
                <c:pt idx="111">
                  <c:v>2196</c:v>
                </c:pt>
                <c:pt idx="112">
                  <c:v>2196</c:v>
                </c:pt>
                <c:pt idx="113">
                  <c:v>2196</c:v>
                </c:pt>
                <c:pt idx="114">
                  <c:v>2196</c:v>
                </c:pt>
                <c:pt idx="115">
                  <c:v>2196</c:v>
                </c:pt>
                <c:pt idx="116">
                  <c:v>2196</c:v>
                </c:pt>
                <c:pt idx="117">
                  <c:v>2196</c:v>
                </c:pt>
                <c:pt idx="118">
                  <c:v>2196</c:v>
                </c:pt>
                <c:pt idx="119">
                  <c:v>2196</c:v>
                </c:pt>
                <c:pt idx="120">
                  <c:v>2196</c:v>
                </c:pt>
                <c:pt idx="121">
                  <c:v>2196</c:v>
                </c:pt>
                <c:pt idx="122">
                  <c:v>2196</c:v>
                </c:pt>
                <c:pt idx="123">
                  <c:v>2196</c:v>
                </c:pt>
                <c:pt idx="124">
                  <c:v>2196</c:v>
                </c:pt>
                <c:pt idx="125">
                  <c:v>2196</c:v>
                </c:pt>
                <c:pt idx="126">
                  <c:v>2196</c:v>
                </c:pt>
                <c:pt idx="127">
                  <c:v>2196</c:v>
                </c:pt>
                <c:pt idx="128">
                  <c:v>2196</c:v>
                </c:pt>
                <c:pt idx="129">
                  <c:v>2196</c:v>
                </c:pt>
                <c:pt idx="130">
                  <c:v>2196</c:v>
                </c:pt>
                <c:pt idx="131">
                  <c:v>2196</c:v>
                </c:pt>
                <c:pt idx="132">
                  <c:v>2196</c:v>
                </c:pt>
                <c:pt idx="133">
                  <c:v>2196</c:v>
                </c:pt>
                <c:pt idx="134">
                  <c:v>2196</c:v>
                </c:pt>
                <c:pt idx="135">
                  <c:v>2196</c:v>
                </c:pt>
                <c:pt idx="136">
                  <c:v>2196</c:v>
                </c:pt>
                <c:pt idx="137">
                  <c:v>2196</c:v>
                </c:pt>
                <c:pt idx="138">
                  <c:v>2196</c:v>
                </c:pt>
                <c:pt idx="139">
                  <c:v>2196</c:v>
                </c:pt>
                <c:pt idx="140">
                  <c:v>2196</c:v>
                </c:pt>
                <c:pt idx="141">
                  <c:v>2196</c:v>
                </c:pt>
                <c:pt idx="142">
                  <c:v>2196</c:v>
                </c:pt>
                <c:pt idx="143">
                  <c:v>2196</c:v>
                </c:pt>
                <c:pt idx="144">
                  <c:v>2196</c:v>
                </c:pt>
                <c:pt idx="145">
                  <c:v>2196</c:v>
                </c:pt>
                <c:pt idx="146">
                  <c:v>2196</c:v>
                </c:pt>
                <c:pt idx="147">
                  <c:v>2196</c:v>
                </c:pt>
                <c:pt idx="148">
                  <c:v>2196</c:v>
                </c:pt>
                <c:pt idx="149">
                  <c:v>2196</c:v>
                </c:pt>
                <c:pt idx="150">
                  <c:v>2196</c:v>
                </c:pt>
                <c:pt idx="151">
                  <c:v>2196</c:v>
                </c:pt>
                <c:pt idx="152">
                  <c:v>2196</c:v>
                </c:pt>
                <c:pt idx="153">
                  <c:v>2196</c:v>
                </c:pt>
                <c:pt idx="154">
                  <c:v>2196</c:v>
                </c:pt>
                <c:pt idx="155">
                  <c:v>2196</c:v>
                </c:pt>
                <c:pt idx="156">
                  <c:v>2196</c:v>
                </c:pt>
                <c:pt idx="157">
                  <c:v>2196</c:v>
                </c:pt>
                <c:pt idx="158">
                  <c:v>2196</c:v>
                </c:pt>
                <c:pt idx="159">
                  <c:v>2196</c:v>
                </c:pt>
                <c:pt idx="160">
                  <c:v>2196</c:v>
                </c:pt>
                <c:pt idx="161">
                  <c:v>2196</c:v>
                </c:pt>
                <c:pt idx="162">
                  <c:v>2196</c:v>
                </c:pt>
                <c:pt idx="163">
                  <c:v>2196</c:v>
                </c:pt>
                <c:pt idx="164">
                  <c:v>2196</c:v>
                </c:pt>
                <c:pt idx="165">
                  <c:v>2196</c:v>
                </c:pt>
                <c:pt idx="166">
                  <c:v>2196</c:v>
                </c:pt>
                <c:pt idx="167">
                  <c:v>2196</c:v>
                </c:pt>
                <c:pt idx="168">
                  <c:v>2196</c:v>
                </c:pt>
                <c:pt idx="169">
                  <c:v>2196</c:v>
                </c:pt>
                <c:pt idx="170">
                  <c:v>2196</c:v>
                </c:pt>
                <c:pt idx="171">
                  <c:v>2196</c:v>
                </c:pt>
                <c:pt idx="172">
                  <c:v>2196</c:v>
                </c:pt>
                <c:pt idx="173">
                  <c:v>2196</c:v>
                </c:pt>
              </c:numCache>
            </c:numRef>
          </c:val>
        </c:ser>
        <c:ser>
          <c:idx val="22"/>
          <c:order val="22"/>
          <c:tx>
            <c:strRef>
              <c:f>'Statistics years'!$Z$2</c:f>
              <c:strCache>
                <c:ptCount val="1"/>
                <c:pt idx="0">
                  <c:v>2012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years'!$Z$9:$Z$186</c:f>
              <c:numCache>
                <c:formatCode>#</c:formatCode>
                <c:ptCount val="178"/>
                <c:pt idx="0">
                  <c:v>2370</c:v>
                </c:pt>
                <c:pt idx="1">
                  <c:v>2370</c:v>
                </c:pt>
                <c:pt idx="2">
                  <c:v>2372</c:v>
                </c:pt>
                <c:pt idx="3">
                  <c:v>2372</c:v>
                </c:pt>
                <c:pt idx="4">
                  <c:v>2372</c:v>
                </c:pt>
                <c:pt idx="5">
                  <c:v>2372</c:v>
                </c:pt>
                <c:pt idx="6">
                  <c:v>2372</c:v>
                </c:pt>
                <c:pt idx="7">
                  <c:v>2372</c:v>
                </c:pt>
                <c:pt idx="8">
                  <c:v>2393</c:v>
                </c:pt>
                <c:pt idx="9">
                  <c:v>2393</c:v>
                </c:pt>
                <c:pt idx="10">
                  <c:v>2393</c:v>
                </c:pt>
                <c:pt idx="11">
                  <c:v>2393</c:v>
                </c:pt>
                <c:pt idx="12">
                  <c:v>2393</c:v>
                </c:pt>
                <c:pt idx="13">
                  <c:v>2394</c:v>
                </c:pt>
                <c:pt idx="14">
                  <c:v>2394</c:v>
                </c:pt>
                <c:pt idx="15">
                  <c:v>2394</c:v>
                </c:pt>
                <c:pt idx="16">
                  <c:v>2394</c:v>
                </c:pt>
                <c:pt idx="17">
                  <c:v>2394</c:v>
                </c:pt>
                <c:pt idx="18">
                  <c:v>2394</c:v>
                </c:pt>
                <c:pt idx="19">
                  <c:v>2394</c:v>
                </c:pt>
                <c:pt idx="20">
                  <c:v>2394</c:v>
                </c:pt>
                <c:pt idx="21">
                  <c:v>2394</c:v>
                </c:pt>
                <c:pt idx="22">
                  <c:v>2394</c:v>
                </c:pt>
                <c:pt idx="23">
                  <c:v>2394</c:v>
                </c:pt>
                <c:pt idx="24">
                  <c:v>2394</c:v>
                </c:pt>
                <c:pt idx="25">
                  <c:v>2394</c:v>
                </c:pt>
                <c:pt idx="26">
                  <c:v>2394</c:v>
                </c:pt>
                <c:pt idx="27">
                  <c:v>2394</c:v>
                </c:pt>
                <c:pt idx="28">
                  <c:v>2394</c:v>
                </c:pt>
                <c:pt idx="29">
                  <c:v>2394</c:v>
                </c:pt>
                <c:pt idx="30">
                  <c:v>2394</c:v>
                </c:pt>
                <c:pt idx="31">
                  <c:v>2394</c:v>
                </c:pt>
                <c:pt idx="32">
                  <c:v>2394</c:v>
                </c:pt>
                <c:pt idx="33">
                  <c:v>2394</c:v>
                </c:pt>
                <c:pt idx="34">
                  <c:v>2394</c:v>
                </c:pt>
                <c:pt idx="35">
                  <c:v>2394</c:v>
                </c:pt>
                <c:pt idx="36">
                  <c:v>2394</c:v>
                </c:pt>
                <c:pt idx="37">
                  <c:v>2394</c:v>
                </c:pt>
                <c:pt idx="38">
                  <c:v>2394</c:v>
                </c:pt>
                <c:pt idx="39">
                  <c:v>2394</c:v>
                </c:pt>
                <c:pt idx="40">
                  <c:v>2394</c:v>
                </c:pt>
                <c:pt idx="41">
                  <c:v>2394</c:v>
                </c:pt>
                <c:pt idx="42">
                  <c:v>2394</c:v>
                </c:pt>
                <c:pt idx="43">
                  <c:v>2394</c:v>
                </c:pt>
                <c:pt idx="44">
                  <c:v>2394</c:v>
                </c:pt>
                <c:pt idx="45">
                  <c:v>2394</c:v>
                </c:pt>
                <c:pt idx="46">
                  <c:v>2394</c:v>
                </c:pt>
                <c:pt idx="47">
                  <c:v>2394</c:v>
                </c:pt>
                <c:pt idx="48">
                  <c:v>2394</c:v>
                </c:pt>
                <c:pt idx="49">
                  <c:v>2394</c:v>
                </c:pt>
                <c:pt idx="50">
                  <c:v>2394</c:v>
                </c:pt>
                <c:pt idx="51">
                  <c:v>2394</c:v>
                </c:pt>
                <c:pt idx="52">
                  <c:v>2394</c:v>
                </c:pt>
                <c:pt idx="53">
                  <c:v>2394</c:v>
                </c:pt>
                <c:pt idx="54">
                  <c:v>2394</c:v>
                </c:pt>
                <c:pt idx="55">
                  <c:v>2394</c:v>
                </c:pt>
                <c:pt idx="56">
                  <c:v>2394</c:v>
                </c:pt>
                <c:pt idx="57">
                  <c:v>2394</c:v>
                </c:pt>
                <c:pt idx="58">
                  <c:v>2394</c:v>
                </c:pt>
                <c:pt idx="59">
                  <c:v>2394</c:v>
                </c:pt>
                <c:pt idx="60">
                  <c:v>2394</c:v>
                </c:pt>
                <c:pt idx="61">
                  <c:v>2394</c:v>
                </c:pt>
                <c:pt idx="62">
                  <c:v>2394</c:v>
                </c:pt>
                <c:pt idx="63">
                  <c:v>2394</c:v>
                </c:pt>
                <c:pt idx="64">
                  <c:v>2394</c:v>
                </c:pt>
                <c:pt idx="65">
                  <c:v>2394</c:v>
                </c:pt>
                <c:pt idx="66">
                  <c:v>2394</c:v>
                </c:pt>
                <c:pt idx="67">
                  <c:v>2394</c:v>
                </c:pt>
                <c:pt idx="68">
                  <c:v>2394</c:v>
                </c:pt>
                <c:pt idx="69">
                  <c:v>2394</c:v>
                </c:pt>
                <c:pt idx="70">
                  <c:v>2394</c:v>
                </c:pt>
                <c:pt idx="71">
                  <c:v>2394</c:v>
                </c:pt>
                <c:pt idx="72">
                  <c:v>2394</c:v>
                </c:pt>
                <c:pt idx="73">
                  <c:v>2394</c:v>
                </c:pt>
                <c:pt idx="74">
                  <c:v>2394</c:v>
                </c:pt>
                <c:pt idx="75">
                  <c:v>2394</c:v>
                </c:pt>
                <c:pt idx="76">
                  <c:v>2394</c:v>
                </c:pt>
                <c:pt idx="77">
                  <c:v>2394</c:v>
                </c:pt>
                <c:pt idx="78">
                  <c:v>2394</c:v>
                </c:pt>
                <c:pt idx="79">
                  <c:v>2394</c:v>
                </c:pt>
                <c:pt idx="80">
                  <c:v>2394</c:v>
                </c:pt>
                <c:pt idx="81">
                  <c:v>2394</c:v>
                </c:pt>
                <c:pt idx="82">
                  <c:v>2394</c:v>
                </c:pt>
                <c:pt idx="83">
                  <c:v>2394</c:v>
                </c:pt>
                <c:pt idx="84">
                  <c:v>2394</c:v>
                </c:pt>
                <c:pt idx="85">
                  <c:v>2394</c:v>
                </c:pt>
                <c:pt idx="86">
                  <c:v>2394</c:v>
                </c:pt>
                <c:pt idx="87">
                  <c:v>2394</c:v>
                </c:pt>
                <c:pt idx="88">
                  <c:v>2394</c:v>
                </c:pt>
                <c:pt idx="89">
                  <c:v>2394</c:v>
                </c:pt>
                <c:pt idx="90">
                  <c:v>2394</c:v>
                </c:pt>
                <c:pt idx="91">
                  <c:v>2394</c:v>
                </c:pt>
                <c:pt idx="92">
                  <c:v>2394</c:v>
                </c:pt>
                <c:pt idx="93">
                  <c:v>2394</c:v>
                </c:pt>
                <c:pt idx="94">
                  <c:v>2394</c:v>
                </c:pt>
                <c:pt idx="95">
                  <c:v>2394</c:v>
                </c:pt>
                <c:pt idx="96">
                  <c:v>2394</c:v>
                </c:pt>
                <c:pt idx="97">
                  <c:v>2394</c:v>
                </c:pt>
                <c:pt idx="98">
                  <c:v>2394</c:v>
                </c:pt>
                <c:pt idx="99">
                  <c:v>2394</c:v>
                </c:pt>
                <c:pt idx="100">
                  <c:v>2394</c:v>
                </c:pt>
                <c:pt idx="101">
                  <c:v>2394</c:v>
                </c:pt>
                <c:pt idx="102">
                  <c:v>2394</c:v>
                </c:pt>
                <c:pt idx="103">
                  <c:v>2394</c:v>
                </c:pt>
                <c:pt idx="104">
                  <c:v>2394</c:v>
                </c:pt>
                <c:pt idx="105">
                  <c:v>2394</c:v>
                </c:pt>
                <c:pt idx="106">
                  <c:v>2394</c:v>
                </c:pt>
                <c:pt idx="107">
                  <c:v>2394</c:v>
                </c:pt>
                <c:pt idx="108">
                  <c:v>2394</c:v>
                </c:pt>
                <c:pt idx="109">
                  <c:v>2394</c:v>
                </c:pt>
                <c:pt idx="110">
                  <c:v>2394</c:v>
                </c:pt>
                <c:pt idx="111">
                  <c:v>2394</c:v>
                </c:pt>
                <c:pt idx="112">
                  <c:v>2394</c:v>
                </c:pt>
                <c:pt idx="113">
                  <c:v>2394</c:v>
                </c:pt>
                <c:pt idx="114">
                  <c:v>2394</c:v>
                </c:pt>
                <c:pt idx="115">
                  <c:v>2394</c:v>
                </c:pt>
                <c:pt idx="116">
                  <c:v>2394</c:v>
                </c:pt>
                <c:pt idx="117">
                  <c:v>2394</c:v>
                </c:pt>
                <c:pt idx="118">
                  <c:v>2394</c:v>
                </c:pt>
                <c:pt idx="119">
                  <c:v>2394</c:v>
                </c:pt>
                <c:pt idx="120">
                  <c:v>2394</c:v>
                </c:pt>
                <c:pt idx="121">
                  <c:v>2394</c:v>
                </c:pt>
                <c:pt idx="122">
                  <c:v>2394</c:v>
                </c:pt>
                <c:pt idx="123">
                  <c:v>2394</c:v>
                </c:pt>
                <c:pt idx="124">
                  <c:v>2394</c:v>
                </c:pt>
                <c:pt idx="125">
                  <c:v>2394</c:v>
                </c:pt>
                <c:pt idx="126">
                  <c:v>2394</c:v>
                </c:pt>
                <c:pt idx="127">
                  <c:v>2394</c:v>
                </c:pt>
                <c:pt idx="128">
                  <c:v>2394</c:v>
                </c:pt>
                <c:pt idx="129">
                  <c:v>2394</c:v>
                </c:pt>
                <c:pt idx="130">
                  <c:v>2394</c:v>
                </c:pt>
                <c:pt idx="131">
                  <c:v>2394</c:v>
                </c:pt>
                <c:pt idx="132">
                  <c:v>2394</c:v>
                </c:pt>
                <c:pt idx="133">
                  <c:v>2394</c:v>
                </c:pt>
                <c:pt idx="134">
                  <c:v>2394</c:v>
                </c:pt>
                <c:pt idx="135">
                  <c:v>2394</c:v>
                </c:pt>
                <c:pt idx="136">
                  <c:v>2394</c:v>
                </c:pt>
                <c:pt idx="137">
                  <c:v>2394</c:v>
                </c:pt>
                <c:pt idx="138">
                  <c:v>2394</c:v>
                </c:pt>
                <c:pt idx="139">
                  <c:v>2394</c:v>
                </c:pt>
                <c:pt idx="140">
                  <c:v>2394</c:v>
                </c:pt>
                <c:pt idx="141">
                  <c:v>2394</c:v>
                </c:pt>
                <c:pt idx="142">
                  <c:v>2394</c:v>
                </c:pt>
                <c:pt idx="143">
                  <c:v>2394</c:v>
                </c:pt>
                <c:pt idx="144">
                  <c:v>2394</c:v>
                </c:pt>
                <c:pt idx="145">
                  <c:v>2394</c:v>
                </c:pt>
                <c:pt idx="146">
                  <c:v>2394</c:v>
                </c:pt>
                <c:pt idx="147">
                  <c:v>2394</c:v>
                </c:pt>
                <c:pt idx="148">
                  <c:v>2394</c:v>
                </c:pt>
                <c:pt idx="149">
                  <c:v>2394</c:v>
                </c:pt>
                <c:pt idx="150">
                  <c:v>2394</c:v>
                </c:pt>
                <c:pt idx="151">
                  <c:v>2394</c:v>
                </c:pt>
                <c:pt idx="152">
                  <c:v>2394</c:v>
                </c:pt>
                <c:pt idx="153">
                  <c:v>2394</c:v>
                </c:pt>
                <c:pt idx="154">
                  <c:v>2394</c:v>
                </c:pt>
                <c:pt idx="155">
                  <c:v>2394</c:v>
                </c:pt>
                <c:pt idx="156">
                  <c:v>2394</c:v>
                </c:pt>
                <c:pt idx="157">
                  <c:v>2394</c:v>
                </c:pt>
                <c:pt idx="158">
                  <c:v>2394</c:v>
                </c:pt>
                <c:pt idx="159">
                  <c:v>2394</c:v>
                </c:pt>
                <c:pt idx="160">
                  <c:v>2394</c:v>
                </c:pt>
                <c:pt idx="161">
                  <c:v>2394</c:v>
                </c:pt>
                <c:pt idx="162">
                  <c:v>2394</c:v>
                </c:pt>
                <c:pt idx="163">
                  <c:v>2394</c:v>
                </c:pt>
                <c:pt idx="164">
                  <c:v>2394</c:v>
                </c:pt>
                <c:pt idx="165">
                  <c:v>2394</c:v>
                </c:pt>
                <c:pt idx="166">
                  <c:v>2394</c:v>
                </c:pt>
                <c:pt idx="167">
                  <c:v>2394</c:v>
                </c:pt>
                <c:pt idx="168">
                  <c:v>2394</c:v>
                </c:pt>
                <c:pt idx="169">
                  <c:v>2394</c:v>
                </c:pt>
                <c:pt idx="170">
                  <c:v>2394</c:v>
                </c:pt>
                <c:pt idx="171">
                  <c:v>2394</c:v>
                </c:pt>
                <c:pt idx="172">
                  <c:v>2394</c:v>
                </c:pt>
                <c:pt idx="173">
                  <c:v>2394</c:v>
                </c:pt>
              </c:numCache>
            </c:numRef>
          </c:val>
        </c:ser>
        <c:ser>
          <c:idx val="23"/>
          <c:order val="23"/>
          <c:tx>
            <c:strRef>
              <c:f>'Statistics years'!$AA$2</c:f>
              <c:strCache>
                <c:ptCount val="1"/>
                <c:pt idx="0">
                  <c:v>2013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years'!$AA$9:$AA$186</c:f>
              <c:numCache>
                <c:formatCode>#</c:formatCode>
                <c:ptCount val="178"/>
                <c:pt idx="0">
                  <c:v>2487</c:v>
                </c:pt>
                <c:pt idx="1">
                  <c:v>2485</c:v>
                </c:pt>
                <c:pt idx="2">
                  <c:v>2491</c:v>
                </c:pt>
                <c:pt idx="3">
                  <c:v>2491</c:v>
                </c:pt>
                <c:pt idx="4">
                  <c:v>2491</c:v>
                </c:pt>
                <c:pt idx="5">
                  <c:v>2491</c:v>
                </c:pt>
                <c:pt idx="6">
                  <c:v>2491</c:v>
                </c:pt>
                <c:pt idx="7">
                  <c:v>2491</c:v>
                </c:pt>
                <c:pt idx="8">
                  <c:v>2499</c:v>
                </c:pt>
                <c:pt idx="9">
                  <c:v>2499</c:v>
                </c:pt>
                <c:pt idx="10">
                  <c:v>2499</c:v>
                </c:pt>
                <c:pt idx="11">
                  <c:v>2499</c:v>
                </c:pt>
                <c:pt idx="12">
                  <c:v>2499</c:v>
                </c:pt>
                <c:pt idx="13">
                  <c:v>2503</c:v>
                </c:pt>
                <c:pt idx="14">
                  <c:v>2503</c:v>
                </c:pt>
                <c:pt idx="15">
                  <c:v>2503</c:v>
                </c:pt>
                <c:pt idx="16">
                  <c:v>2503</c:v>
                </c:pt>
                <c:pt idx="17">
                  <c:v>2503</c:v>
                </c:pt>
                <c:pt idx="18">
                  <c:v>2503</c:v>
                </c:pt>
                <c:pt idx="19">
                  <c:v>2503</c:v>
                </c:pt>
                <c:pt idx="20">
                  <c:v>2503</c:v>
                </c:pt>
                <c:pt idx="21">
                  <c:v>2503</c:v>
                </c:pt>
                <c:pt idx="22">
                  <c:v>2503</c:v>
                </c:pt>
                <c:pt idx="23">
                  <c:v>2503</c:v>
                </c:pt>
                <c:pt idx="24">
                  <c:v>2503</c:v>
                </c:pt>
                <c:pt idx="25">
                  <c:v>2503</c:v>
                </c:pt>
                <c:pt idx="26">
                  <c:v>2503</c:v>
                </c:pt>
                <c:pt idx="27">
                  <c:v>2503</c:v>
                </c:pt>
                <c:pt idx="28">
                  <c:v>2503</c:v>
                </c:pt>
                <c:pt idx="29">
                  <c:v>2503</c:v>
                </c:pt>
                <c:pt idx="30">
                  <c:v>2503</c:v>
                </c:pt>
                <c:pt idx="31">
                  <c:v>2503</c:v>
                </c:pt>
                <c:pt idx="32">
                  <c:v>2503</c:v>
                </c:pt>
                <c:pt idx="33">
                  <c:v>2503</c:v>
                </c:pt>
                <c:pt idx="34">
                  <c:v>2503</c:v>
                </c:pt>
                <c:pt idx="35">
                  <c:v>2503</c:v>
                </c:pt>
                <c:pt idx="36">
                  <c:v>2503</c:v>
                </c:pt>
                <c:pt idx="37">
                  <c:v>2503</c:v>
                </c:pt>
                <c:pt idx="38">
                  <c:v>2503</c:v>
                </c:pt>
                <c:pt idx="39">
                  <c:v>2503</c:v>
                </c:pt>
                <c:pt idx="40">
                  <c:v>2503</c:v>
                </c:pt>
                <c:pt idx="41">
                  <c:v>2503</c:v>
                </c:pt>
                <c:pt idx="42">
                  <c:v>2503</c:v>
                </c:pt>
                <c:pt idx="43">
                  <c:v>2503</c:v>
                </c:pt>
                <c:pt idx="44">
                  <c:v>2503</c:v>
                </c:pt>
                <c:pt idx="45">
                  <c:v>2503</c:v>
                </c:pt>
                <c:pt idx="46">
                  <c:v>2503</c:v>
                </c:pt>
                <c:pt idx="47">
                  <c:v>2503</c:v>
                </c:pt>
                <c:pt idx="48">
                  <c:v>2503</c:v>
                </c:pt>
                <c:pt idx="49">
                  <c:v>2503</c:v>
                </c:pt>
                <c:pt idx="50">
                  <c:v>2503</c:v>
                </c:pt>
                <c:pt idx="51">
                  <c:v>2503</c:v>
                </c:pt>
                <c:pt idx="52">
                  <c:v>2503</c:v>
                </c:pt>
                <c:pt idx="53">
                  <c:v>2503</c:v>
                </c:pt>
                <c:pt idx="54">
                  <c:v>2503</c:v>
                </c:pt>
                <c:pt idx="55">
                  <c:v>2503</c:v>
                </c:pt>
                <c:pt idx="56">
                  <c:v>2503</c:v>
                </c:pt>
                <c:pt idx="57">
                  <c:v>2503</c:v>
                </c:pt>
                <c:pt idx="58">
                  <c:v>2503</c:v>
                </c:pt>
                <c:pt idx="59">
                  <c:v>2503</c:v>
                </c:pt>
                <c:pt idx="60">
                  <c:v>2503</c:v>
                </c:pt>
                <c:pt idx="61">
                  <c:v>2503</c:v>
                </c:pt>
                <c:pt idx="62">
                  <c:v>2503</c:v>
                </c:pt>
                <c:pt idx="63">
                  <c:v>2503</c:v>
                </c:pt>
                <c:pt idx="64">
                  <c:v>2503</c:v>
                </c:pt>
                <c:pt idx="65">
                  <c:v>2503</c:v>
                </c:pt>
                <c:pt idx="66">
                  <c:v>2503</c:v>
                </c:pt>
                <c:pt idx="67">
                  <c:v>2503</c:v>
                </c:pt>
                <c:pt idx="68">
                  <c:v>2503</c:v>
                </c:pt>
                <c:pt idx="69">
                  <c:v>2503</c:v>
                </c:pt>
                <c:pt idx="70">
                  <c:v>2503</c:v>
                </c:pt>
                <c:pt idx="71">
                  <c:v>2503</c:v>
                </c:pt>
                <c:pt idx="72">
                  <c:v>2503</c:v>
                </c:pt>
                <c:pt idx="73">
                  <c:v>2503</c:v>
                </c:pt>
                <c:pt idx="74">
                  <c:v>2503</c:v>
                </c:pt>
                <c:pt idx="75">
                  <c:v>2503</c:v>
                </c:pt>
                <c:pt idx="76">
                  <c:v>2503</c:v>
                </c:pt>
                <c:pt idx="77">
                  <c:v>2503</c:v>
                </c:pt>
                <c:pt idx="78">
                  <c:v>2503</c:v>
                </c:pt>
                <c:pt idx="79">
                  <c:v>2503</c:v>
                </c:pt>
                <c:pt idx="80">
                  <c:v>2503</c:v>
                </c:pt>
                <c:pt idx="81">
                  <c:v>2503</c:v>
                </c:pt>
                <c:pt idx="82">
                  <c:v>2503</c:v>
                </c:pt>
                <c:pt idx="83">
                  <c:v>2503</c:v>
                </c:pt>
                <c:pt idx="84">
                  <c:v>2503</c:v>
                </c:pt>
                <c:pt idx="85">
                  <c:v>2503</c:v>
                </c:pt>
                <c:pt idx="86">
                  <c:v>2503</c:v>
                </c:pt>
                <c:pt idx="87">
                  <c:v>2503</c:v>
                </c:pt>
                <c:pt idx="88">
                  <c:v>2503</c:v>
                </c:pt>
                <c:pt idx="89">
                  <c:v>2503</c:v>
                </c:pt>
                <c:pt idx="90">
                  <c:v>2503</c:v>
                </c:pt>
                <c:pt idx="91">
                  <c:v>2503</c:v>
                </c:pt>
                <c:pt idx="92">
                  <c:v>2503</c:v>
                </c:pt>
                <c:pt idx="93">
                  <c:v>2503</c:v>
                </c:pt>
                <c:pt idx="94">
                  <c:v>2503</c:v>
                </c:pt>
                <c:pt idx="95">
                  <c:v>2503</c:v>
                </c:pt>
                <c:pt idx="96">
                  <c:v>2503</c:v>
                </c:pt>
                <c:pt idx="97">
                  <c:v>2503</c:v>
                </c:pt>
                <c:pt idx="98">
                  <c:v>2503</c:v>
                </c:pt>
                <c:pt idx="99">
                  <c:v>2503</c:v>
                </c:pt>
                <c:pt idx="100">
                  <c:v>2503</c:v>
                </c:pt>
                <c:pt idx="101">
                  <c:v>2503</c:v>
                </c:pt>
                <c:pt idx="102">
                  <c:v>2503</c:v>
                </c:pt>
                <c:pt idx="103">
                  <c:v>2503</c:v>
                </c:pt>
                <c:pt idx="104">
                  <c:v>2503</c:v>
                </c:pt>
                <c:pt idx="105">
                  <c:v>2503</c:v>
                </c:pt>
                <c:pt idx="106">
                  <c:v>2503</c:v>
                </c:pt>
                <c:pt idx="107">
                  <c:v>2503</c:v>
                </c:pt>
                <c:pt idx="108">
                  <c:v>2503</c:v>
                </c:pt>
                <c:pt idx="109">
                  <c:v>2503</c:v>
                </c:pt>
                <c:pt idx="110">
                  <c:v>2503</c:v>
                </c:pt>
                <c:pt idx="111">
                  <c:v>2503</c:v>
                </c:pt>
                <c:pt idx="112">
                  <c:v>2503</c:v>
                </c:pt>
                <c:pt idx="113">
                  <c:v>2503</c:v>
                </c:pt>
                <c:pt idx="114">
                  <c:v>2503</c:v>
                </c:pt>
                <c:pt idx="115">
                  <c:v>2503</c:v>
                </c:pt>
                <c:pt idx="116">
                  <c:v>2503</c:v>
                </c:pt>
                <c:pt idx="117">
                  <c:v>2503</c:v>
                </c:pt>
                <c:pt idx="118">
                  <c:v>2503</c:v>
                </c:pt>
                <c:pt idx="119">
                  <c:v>2503</c:v>
                </c:pt>
                <c:pt idx="120">
                  <c:v>2503</c:v>
                </c:pt>
                <c:pt idx="121">
                  <c:v>2503</c:v>
                </c:pt>
                <c:pt idx="122">
                  <c:v>2503</c:v>
                </c:pt>
                <c:pt idx="123">
                  <c:v>2503</c:v>
                </c:pt>
                <c:pt idx="124">
                  <c:v>2503</c:v>
                </c:pt>
                <c:pt idx="125">
                  <c:v>2503</c:v>
                </c:pt>
                <c:pt idx="126">
                  <c:v>2503</c:v>
                </c:pt>
                <c:pt idx="127">
                  <c:v>2503</c:v>
                </c:pt>
                <c:pt idx="128">
                  <c:v>2503</c:v>
                </c:pt>
                <c:pt idx="129">
                  <c:v>2503</c:v>
                </c:pt>
                <c:pt idx="130">
                  <c:v>2503</c:v>
                </c:pt>
                <c:pt idx="131">
                  <c:v>2506</c:v>
                </c:pt>
                <c:pt idx="132">
                  <c:v>2506</c:v>
                </c:pt>
                <c:pt idx="133">
                  <c:v>2506</c:v>
                </c:pt>
                <c:pt idx="134">
                  <c:v>2506</c:v>
                </c:pt>
                <c:pt idx="135">
                  <c:v>2506</c:v>
                </c:pt>
                <c:pt idx="136">
                  <c:v>2506</c:v>
                </c:pt>
                <c:pt idx="137">
                  <c:v>2506</c:v>
                </c:pt>
                <c:pt idx="138">
                  <c:v>2506</c:v>
                </c:pt>
                <c:pt idx="139">
                  <c:v>2506</c:v>
                </c:pt>
                <c:pt idx="140">
                  <c:v>2506</c:v>
                </c:pt>
                <c:pt idx="141">
                  <c:v>2506</c:v>
                </c:pt>
                <c:pt idx="142">
                  <c:v>2506</c:v>
                </c:pt>
                <c:pt idx="143">
                  <c:v>2506</c:v>
                </c:pt>
                <c:pt idx="144">
                  <c:v>2506</c:v>
                </c:pt>
                <c:pt idx="145">
                  <c:v>2506</c:v>
                </c:pt>
                <c:pt idx="146">
                  <c:v>2506</c:v>
                </c:pt>
                <c:pt idx="147">
                  <c:v>2506</c:v>
                </c:pt>
                <c:pt idx="148">
                  <c:v>2506</c:v>
                </c:pt>
                <c:pt idx="149">
                  <c:v>2506</c:v>
                </c:pt>
                <c:pt idx="150">
                  <c:v>2506</c:v>
                </c:pt>
                <c:pt idx="151">
                  <c:v>2506</c:v>
                </c:pt>
                <c:pt idx="152">
                  <c:v>2506</c:v>
                </c:pt>
                <c:pt idx="153">
                  <c:v>2506</c:v>
                </c:pt>
                <c:pt idx="154">
                  <c:v>2506</c:v>
                </c:pt>
                <c:pt idx="155">
                  <c:v>2506</c:v>
                </c:pt>
                <c:pt idx="156">
                  <c:v>2506</c:v>
                </c:pt>
                <c:pt idx="157">
                  <c:v>2506</c:v>
                </c:pt>
                <c:pt idx="158">
                  <c:v>2506</c:v>
                </c:pt>
                <c:pt idx="159">
                  <c:v>2506</c:v>
                </c:pt>
                <c:pt idx="160">
                  <c:v>2506</c:v>
                </c:pt>
                <c:pt idx="161">
                  <c:v>2506</c:v>
                </c:pt>
                <c:pt idx="162">
                  <c:v>2506</c:v>
                </c:pt>
                <c:pt idx="163">
                  <c:v>2506</c:v>
                </c:pt>
                <c:pt idx="164">
                  <c:v>2506</c:v>
                </c:pt>
                <c:pt idx="165">
                  <c:v>2506</c:v>
                </c:pt>
                <c:pt idx="166">
                  <c:v>2506</c:v>
                </c:pt>
                <c:pt idx="167">
                  <c:v>2506</c:v>
                </c:pt>
                <c:pt idx="168">
                  <c:v>2506</c:v>
                </c:pt>
                <c:pt idx="169">
                  <c:v>2506</c:v>
                </c:pt>
                <c:pt idx="170">
                  <c:v>2506</c:v>
                </c:pt>
                <c:pt idx="171">
                  <c:v>2506</c:v>
                </c:pt>
                <c:pt idx="172">
                  <c:v>2506</c:v>
                </c:pt>
                <c:pt idx="173">
                  <c:v>2506</c:v>
                </c:pt>
              </c:numCache>
            </c:numRef>
          </c:val>
        </c:ser>
        <c:ser>
          <c:idx val="24"/>
          <c:order val="24"/>
          <c:tx>
            <c:strRef>
              <c:f>'Statistics years'!$AB$2</c:f>
              <c:strCache>
                <c:ptCount val="1"/>
                <c:pt idx="0">
                  <c:v>2014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years'!$AB$9:$AB$186</c:f>
              <c:numCache>
                <c:formatCode>#</c:formatCode>
                <c:ptCount val="178"/>
                <c:pt idx="0">
                  <c:v>2433</c:v>
                </c:pt>
                <c:pt idx="1">
                  <c:v>2432</c:v>
                </c:pt>
                <c:pt idx="2">
                  <c:v>2438</c:v>
                </c:pt>
                <c:pt idx="3">
                  <c:v>2439</c:v>
                </c:pt>
                <c:pt idx="4">
                  <c:v>2439</c:v>
                </c:pt>
                <c:pt idx="5">
                  <c:v>2439</c:v>
                </c:pt>
                <c:pt idx="6">
                  <c:v>2439</c:v>
                </c:pt>
                <c:pt idx="7">
                  <c:v>2439</c:v>
                </c:pt>
                <c:pt idx="8">
                  <c:v>2489</c:v>
                </c:pt>
                <c:pt idx="9">
                  <c:v>2489</c:v>
                </c:pt>
                <c:pt idx="10">
                  <c:v>2489</c:v>
                </c:pt>
                <c:pt idx="11">
                  <c:v>2489</c:v>
                </c:pt>
                <c:pt idx="12">
                  <c:v>2489</c:v>
                </c:pt>
                <c:pt idx="13">
                  <c:v>2489</c:v>
                </c:pt>
                <c:pt idx="14">
                  <c:v>2489</c:v>
                </c:pt>
                <c:pt idx="15">
                  <c:v>2489</c:v>
                </c:pt>
                <c:pt idx="16">
                  <c:v>2489</c:v>
                </c:pt>
                <c:pt idx="17">
                  <c:v>2489</c:v>
                </c:pt>
                <c:pt idx="18">
                  <c:v>2489</c:v>
                </c:pt>
                <c:pt idx="19">
                  <c:v>2489</c:v>
                </c:pt>
                <c:pt idx="20">
                  <c:v>2489</c:v>
                </c:pt>
                <c:pt idx="21">
                  <c:v>2489</c:v>
                </c:pt>
                <c:pt idx="22">
                  <c:v>2489</c:v>
                </c:pt>
                <c:pt idx="23">
                  <c:v>2489</c:v>
                </c:pt>
                <c:pt idx="24">
                  <c:v>2489</c:v>
                </c:pt>
                <c:pt idx="25">
                  <c:v>2489</c:v>
                </c:pt>
                <c:pt idx="26">
                  <c:v>2489</c:v>
                </c:pt>
                <c:pt idx="27">
                  <c:v>2489</c:v>
                </c:pt>
                <c:pt idx="28">
                  <c:v>2489</c:v>
                </c:pt>
                <c:pt idx="29">
                  <c:v>2489</c:v>
                </c:pt>
                <c:pt idx="30">
                  <c:v>2489</c:v>
                </c:pt>
                <c:pt idx="31">
                  <c:v>2489</c:v>
                </c:pt>
                <c:pt idx="32">
                  <c:v>2489</c:v>
                </c:pt>
                <c:pt idx="33">
                  <c:v>2489</c:v>
                </c:pt>
                <c:pt idx="34">
                  <c:v>2489</c:v>
                </c:pt>
                <c:pt idx="35">
                  <c:v>2489</c:v>
                </c:pt>
                <c:pt idx="36">
                  <c:v>2489</c:v>
                </c:pt>
                <c:pt idx="37">
                  <c:v>2489</c:v>
                </c:pt>
                <c:pt idx="38">
                  <c:v>2489</c:v>
                </c:pt>
                <c:pt idx="39">
                  <c:v>2489</c:v>
                </c:pt>
                <c:pt idx="40">
                  <c:v>2489</c:v>
                </c:pt>
                <c:pt idx="41">
                  <c:v>2489</c:v>
                </c:pt>
                <c:pt idx="42">
                  <c:v>2489</c:v>
                </c:pt>
                <c:pt idx="43">
                  <c:v>2489</c:v>
                </c:pt>
                <c:pt idx="44">
                  <c:v>2489</c:v>
                </c:pt>
                <c:pt idx="45">
                  <c:v>2489</c:v>
                </c:pt>
                <c:pt idx="46">
                  <c:v>2489</c:v>
                </c:pt>
                <c:pt idx="47">
                  <c:v>2489</c:v>
                </c:pt>
                <c:pt idx="48">
                  <c:v>2489</c:v>
                </c:pt>
                <c:pt idx="49">
                  <c:v>2489</c:v>
                </c:pt>
                <c:pt idx="50">
                  <c:v>2489</c:v>
                </c:pt>
                <c:pt idx="51">
                  <c:v>2489</c:v>
                </c:pt>
                <c:pt idx="52">
                  <c:v>2489</c:v>
                </c:pt>
                <c:pt idx="53">
                  <c:v>2489</c:v>
                </c:pt>
                <c:pt idx="54">
                  <c:v>2489</c:v>
                </c:pt>
                <c:pt idx="55">
                  <c:v>2489</c:v>
                </c:pt>
                <c:pt idx="56">
                  <c:v>2489</c:v>
                </c:pt>
                <c:pt idx="57">
                  <c:v>2489</c:v>
                </c:pt>
                <c:pt idx="58">
                  <c:v>2489</c:v>
                </c:pt>
                <c:pt idx="59">
                  <c:v>2489</c:v>
                </c:pt>
                <c:pt idx="60">
                  <c:v>2489</c:v>
                </c:pt>
                <c:pt idx="61">
                  <c:v>2489</c:v>
                </c:pt>
                <c:pt idx="62">
                  <c:v>2489</c:v>
                </c:pt>
                <c:pt idx="63">
                  <c:v>2489</c:v>
                </c:pt>
                <c:pt idx="64">
                  <c:v>2489</c:v>
                </c:pt>
                <c:pt idx="65">
                  <c:v>2489</c:v>
                </c:pt>
                <c:pt idx="66">
                  <c:v>2489</c:v>
                </c:pt>
                <c:pt idx="67">
                  <c:v>2489</c:v>
                </c:pt>
                <c:pt idx="68">
                  <c:v>2489</c:v>
                </c:pt>
                <c:pt idx="69">
                  <c:v>2489</c:v>
                </c:pt>
                <c:pt idx="70">
                  <c:v>2489</c:v>
                </c:pt>
                <c:pt idx="71">
                  <c:v>2489</c:v>
                </c:pt>
                <c:pt idx="72">
                  <c:v>2489</c:v>
                </c:pt>
                <c:pt idx="73">
                  <c:v>2489</c:v>
                </c:pt>
                <c:pt idx="74">
                  <c:v>2489</c:v>
                </c:pt>
                <c:pt idx="75">
                  <c:v>2489</c:v>
                </c:pt>
                <c:pt idx="76">
                  <c:v>2489</c:v>
                </c:pt>
                <c:pt idx="77">
                  <c:v>2489</c:v>
                </c:pt>
                <c:pt idx="78">
                  <c:v>2489</c:v>
                </c:pt>
                <c:pt idx="79">
                  <c:v>2489</c:v>
                </c:pt>
                <c:pt idx="80">
                  <c:v>2489</c:v>
                </c:pt>
                <c:pt idx="81">
                  <c:v>2489</c:v>
                </c:pt>
                <c:pt idx="82">
                  <c:v>2489</c:v>
                </c:pt>
                <c:pt idx="83">
                  <c:v>2489</c:v>
                </c:pt>
                <c:pt idx="84">
                  <c:v>2489</c:v>
                </c:pt>
                <c:pt idx="85">
                  <c:v>2489</c:v>
                </c:pt>
                <c:pt idx="86">
                  <c:v>2489</c:v>
                </c:pt>
                <c:pt idx="87">
                  <c:v>2489</c:v>
                </c:pt>
                <c:pt idx="88">
                  <c:v>2489</c:v>
                </c:pt>
                <c:pt idx="89">
                  <c:v>2489</c:v>
                </c:pt>
                <c:pt idx="90">
                  <c:v>2489</c:v>
                </c:pt>
                <c:pt idx="91">
                  <c:v>2489</c:v>
                </c:pt>
                <c:pt idx="92">
                  <c:v>2489</c:v>
                </c:pt>
                <c:pt idx="93">
                  <c:v>2489</c:v>
                </c:pt>
                <c:pt idx="94">
                  <c:v>2489</c:v>
                </c:pt>
                <c:pt idx="95">
                  <c:v>2489</c:v>
                </c:pt>
                <c:pt idx="96">
                  <c:v>2489</c:v>
                </c:pt>
                <c:pt idx="97">
                  <c:v>2489</c:v>
                </c:pt>
                <c:pt idx="98">
                  <c:v>2489</c:v>
                </c:pt>
                <c:pt idx="99">
                  <c:v>2489</c:v>
                </c:pt>
                <c:pt idx="100">
                  <c:v>2489</c:v>
                </c:pt>
                <c:pt idx="101">
                  <c:v>2489</c:v>
                </c:pt>
                <c:pt idx="102">
                  <c:v>2489</c:v>
                </c:pt>
                <c:pt idx="103">
                  <c:v>2489</c:v>
                </c:pt>
                <c:pt idx="104">
                  <c:v>2489</c:v>
                </c:pt>
                <c:pt idx="105">
                  <c:v>2489</c:v>
                </c:pt>
                <c:pt idx="106">
                  <c:v>2489</c:v>
                </c:pt>
                <c:pt idx="107">
                  <c:v>2489</c:v>
                </c:pt>
                <c:pt idx="108">
                  <c:v>2489</c:v>
                </c:pt>
                <c:pt idx="109">
                  <c:v>2489</c:v>
                </c:pt>
                <c:pt idx="110">
                  <c:v>2489</c:v>
                </c:pt>
                <c:pt idx="111">
                  <c:v>2489</c:v>
                </c:pt>
                <c:pt idx="112">
                  <c:v>2489</c:v>
                </c:pt>
                <c:pt idx="113">
                  <c:v>2489</c:v>
                </c:pt>
                <c:pt idx="114">
                  <c:v>2489</c:v>
                </c:pt>
                <c:pt idx="115">
                  <c:v>2489</c:v>
                </c:pt>
                <c:pt idx="116">
                  <c:v>2489</c:v>
                </c:pt>
                <c:pt idx="117">
                  <c:v>2489</c:v>
                </c:pt>
                <c:pt idx="118">
                  <c:v>2489</c:v>
                </c:pt>
                <c:pt idx="119">
                  <c:v>2489</c:v>
                </c:pt>
                <c:pt idx="120">
                  <c:v>2489</c:v>
                </c:pt>
                <c:pt idx="121">
                  <c:v>2489</c:v>
                </c:pt>
                <c:pt idx="122">
                  <c:v>2489</c:v>
                </c:pt>
                <c:pt idx="123">
                  <c:v>2489</c:v>
                </c:pt>
                <c:pt idx="124">
                  <c:v>2489</c:v>
                </c:pt>
                <c:pt idx="125">
                  <c:v>2489</c:v>
                </c:pt>
                <c:pt idx="126">
                  <c:v>2489</c:v>
                </c:pt>
                <c:pt idx="127">
                  <c:v>2489</c:v>
                </c:pt>
                <c:pt idx="128">
                  <c:v>2489</c:v>
                </c:pt>
                <c:pt idx="129">
                  <c:v>2489</c:v>
                </c:pt>
                <c:pt idx="130">
                  <c:v>2489</c:v>
                </c:pt>
                <c:pt idx="131">
                  <c:v>2492</c:v>
                </c:pt>
                <c:pt idx="132">
                  <c:v>2492</c:v>
                </c:pt>
                <c:pt idx="133">
                  <c:v>2492</c:v>
                </c:pt>
                <c:pt idx="134">
                  <c:v>2492</c:v>
                </c:pt>
                <c:pt idx="135">
                  <c:v>2492</c:v>
                </c:pt>
                <c:pt idx="136">
                  <c:v>2492</c:v>
                </c:pt>
                <c:pt idx="137">
                  <c:v>2492</c:v>
                </c:pt>
                <c:pt idx="138">
                  <c:v>2492</c:v>
                </c:pt>
                <c:pt idx="139">
                  <c:v>2492</c:v>
                </c:pt>
                <c:pt idx="140">
                  <c:v>2492</c:v>
                </c:pt>
                <c:pt idx="141">
                  <c:v>2492</c:v>
                </c:pt>
                <c:pt idx="142">
                  <c:v>2492</c:v>
                </c:pt>
                <c:pt idx="143">
                  <c:v>2492</c:v>
                </c:pt>
                <c:pt idx="144">
                  <c:v>2492</c:v>
                </c:pt>
                <c:pt idx="145">
                  <c:v>2492</c:v>
                </c:pt>
                <c:pt idx="146">
                  <c:v>2492</c:v>
                </c:pt>
                <c:pt idx="147">
                  <c:v>2492</c:v>
                </c:pt>
                <c:pt idx="148">
                  <c:v>2492</c:v>
                </c:pt>
                <c:pt idx="149">
                  <c:v>2492</c:v>
                </c:pt>
                <c:pt idx="150">
                  <c:v>2492</c:v>
                </c:pt>
                <c:pt idx="151">
                  <c:v>2492</c:v>
                </c:pt>
                <c:pt idx="152">
                  <c:v>2492</c:v>
                </c:pt>
                <c:pt idx="153">
                  <c:v>2492</c:v>
                </c:pt>
                <c:pt idx="154">
                  <c:v>2492</c:v>
                </c:pt>
                <c:pt idx="155">
                  <c:v>2492</c:v>
                </c:pt>
                <c:pt idx="156">
                  <c:v>2492</c:v>
                </c:pt>
                <c:pt idx="157">
                  <c:v>2492</c:v>
                </c:pt>
                <c:pt idx="158">
                  <c:v>2492</c:v>
                </c:pt>
                <c:pt idx="159">
                  <c:v>2492</c:v>
                </c:pt>
                <c:pt idx="160">
                  <c:v>2492</c:v>
                </c:pt>
                <c:pt idx="161">
                  <c:v>2492</c:v>
                </c:pt>
                <c:pt idx="162">
                  <c:v>2492</c:v>
                </c:pt>
                <c:pt idx="163">
                  <c:v>2492</c:v>
                </c:pt>
                <c:pt idx="164">
                  <c:v>2492</c:v>
                </c:pt>
                <c:pt idx="165">
                  <c:v>2492</c:v>
                </c:pt>
                <c:pt idx="166">
                  <c:v>2492</c:v>
                </c:pt>
                <c:pt idx="167">
                  <c:v>2492</c:v>
                </c:pt>
                <c:pt idx="168">
                  <c:v>2492</c:v>
                </c:pt>
                <c:pt idx="169">
                  <c:v>2492</c:v>
                </c:pt>
                <c:pt idx="170">
                  <c:v>2492</c:v>
                </c:pt>
                <c:pt idx="171">
                  <c:v>2492</c:v>
                </c:pt>
                <c:pt idx="172">
                  <c:v>2492</c:v>
                </c:pt>
                <c:pt idx="173">
                  <c:v>2492</c:v>
                </c:pt>
              </c:numCache>
            </c:numRef>
          </c:val>
        </c:ser>
        <c:ser>
          <c:idx val="25"/>
          <c:order val="25"/>
          <c:tx>
            <c:strRef>
              <c:f>'Statistics years'!$AC$2</c:f>
              <c:strCache>
                <c:ptCount val="1"/>
                <c:pt idx="0">
                  <c:v>2015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years'!$AC$9:$AC$186</c:f>
              <c:numCache>
                <c:formatCode>#</c:formatCode>
                <c:ptCount val="178"/>
                <c:pt idx="0">
                  <c:v>2745</c:v>
                </c:pt>
                <c:pt idx="1">
                  <c:v>2801</c:v>
                </c:pt>
                <c:pt idx="2">
                  <c:v>2836</c:v>
                </c:pt>
                <c:pt idx="3">
                  <c:v>2839</c:v>
                </c:pt>
                <c:pt idx="4">
                  <c:v>2839</c:v>
                </c:pt>
                <c:pt idx="5">
                  <c:v>2853</c:v>
                </c:pt>
                <c:pt idx="6">
                  <c:v>2853</c:v>
                </c:pt>
                <c:pt idx="7">
                  <c:v>2853</c:v>
                </c:pt>
                <c:pt idx="8">
                  <c:v>2877</c:v>
                </c:pt>
                <c:pt idx="9">
                  <c:v>2877</c:v>
                </c:pt>
                <c:pt idx="10">
                  <c:v>2877</c:v>
                </c:pt>
                <c:pt idx="11">
                  <c:v>2877</c:v>
                </c:pt>
                <c:pt idx="12">
                  <c:v>2877</c:v>
                </c:pt>
                <c:pt idx="13">
                  <c:v>2877</c:v>
                </c:pt>
                <c:pt idx="14">
                  <c:v>2877</c:v>
                </c:pt>
                <c:pt idx="15">
                  <c:v>2877</c:v>
                </c:pt>
                <c:pt idx="16">
                  <c:v>2877</c:v>
                </c:pt>
                <c:pt idx="17">
                  <c:v>2877</c:v>
                </c:pt>
                <c:pt idx="18">
                  <c:v>2877</c:v>
                </c:pt>
                <c:pt idx="19">
                  <c:v>2877</c:v>
                </c:pt>
                <c:pt idx="20">
                  <c:v>2877</c:v>
                </c:pt>
                <c:pt idx="21">
                  <c:v>2877</c:v>
                </c:pt>
                <c:pt idx="22">
                  <c:v>2877</c:v>
                </c:pt>
                <c:pt idx="23">
                  <c:v>2877</c:v>
                </c:pt>
                <c:pt idx="24">
                  <c:v>2877</c:v>
                </c:pt>
                <c:pt idx="25">
                  <c:v>2877</c:v>
                </c:pt>
                <c:pt idx="26">
                  <c:v>2877</c:v>
                </c:pt>
                <c:pt idx="27">
                  <c:v>2877</c:v>
                </c:pt>
                <c:pt idx="28">
                  <c:v>2877</c:v>
                </c:pt>
                <c:pt idx="29">
                  <c:v>2877</c:v>
                </c:pt>
                <c:pt idx="30">
                  <c:v>2877</c:v>
                </c:pt>
                <c:pt idx="31">
                  <c:v>2877</c:v>
                </c:pt>
                <c:pt idx="32">
                  <c:v>2877</c:v>
                </c:pt>
                <c:pt idx="33">
                  <c:v>2877</c:v>
                </c:pt>
                <c:pt idx="34">
                  <c:v>2877</c:v>
                </c:pt>
                <c:pt idx="35">
                  <c:v>2877</c:v>
                </c:pt>
                <c:pt idx="36">
                  <c:v>2877</c:v>
                </c:pt>
                <c:pt idx="37">
                  <c:v>2877</c:v>
                </c:pt>
                <c:pt idx="38">
                  <c:v>2877</c:v>
                </c:pt>
                <c:pt idx="39">
                  <c:v>2877</c:v>
                </c:pt>
                <c:pt idx="40">
                  <c:v>2877</c:v>
                </c:pt>
                <c:pt idx="41">
                  <c:v>2877</c:v>
                </c:pt>
                <c:pt idx="42">
                  <c:v>2877</c:v>
                </c:pt>
                <c:pt idx="43">
                  <c:v>2877</c:v>
                </c:pt>
                <c:pt idx="44">
                  <c:v>2877</c:v>
                </c:pt>
                <c:pt idx="45">
                  <c:v>2877</c:v>
                </c:pt>
                <c:pt idx="46">
                  <c:v>2877</c:v>
                </c:pt>
                <c:pt idx="47">
                  <c:v>2877</c:v>
                </c:pt>
                <c:pt idx="48">
                  <c:v>2877</c:v>
                </c:pt>
                <c:pt idx="49">
                  <c:v>2877</c:v>
                </c:pt>
                <c:pt idx="50">
                  <c:v>2877</c:v>
                </c:pt>
                <c:pt idx="51">
                  <c:v>2877</c:v>
                </c:pt>
                <c:pt idx="52">
                  <c:v>2877</c:v>
                </c:pt>
                <c:pt idx="53">
                  <c:v>2877</c:v>
                </c:pt>
                <c:pt idx="54">
                  <c:v>2877</c:v>
                </c:pt>
                <c:pt idx="55">
                  <c:v>2877</c:v>
                </c:pt>
                <c:pt idx="56">
                  <c:v>2877</c:v>
                </c:pt>
                <c:pt idx="57">
                  <c:v>2877</c:v>
                </c:pt>
                <c:pt idx="58">
                  <c:v>2877</c:v>
                </c:pt>
                <c:pt idx="59">
                  <c:v>2877</c:v>
                </c:pt>
                <c:pt idx="60">
                  <c:v>2877</c:v>
                </c:pt>
                <c:pt idx="61">
                  <c:v>2877</c:v>
                </c:pt>
                <c:pt idx="62">
                  <c:v>2877</c:v>
                </c:pt>
                <c:pt idx="63">
                  <c:v>2877</c:v>
                </c:pt>
                <c:pt idx="64">
                  <c:v>2877</c:v>
                </c:pt>
                <c:pt idx="65">
                  <c:v>2877</c:v>
                </c:pt>
                <c:pt idx="66">
                  <c:v>2877</c:v>
                </c:pt>
                <c:pt idx="67">
                  <c:v>2877</c:v>
                </c:pt>
                <c:pt idx="68">
                  <c:v>2877</c:v>
                </c:pt>
                <c:pt idx="69">
                  <c:v>2877</c:v>
                </c:pt>
                <c:pt idx="70">
                  <c:v>2877</c:v>
                </c:pt>
                <c:pt idx="71">
                  <c:v>2877</c:v>
                </c:pt>
                <c:pt idx="72">
                  <c:v>2877</c:v>
                </c:pt>
                <c:pt idx="73">
                  <c:v>2877</c:v>
                </c:pt>
                <c:pt idx="74">
                  <c:v>2877</c:v>
                </c:pt>
                <c:pt idx="75">
                  <c:v>2877</c:v>
                </c:pt>
                <c:pt idx="76">
                  <c:v>2877</c:v>
                </c:pt>
                <c:pt idx="77">
                  <c:v>2877</c:v>
                </c:pt>
                <c:pt idx="78">
                  <c:v>2877</c:v>
                </c:pt>
                <c:pt idx="79">
                  <c:v>2877</c:v>
                </c:pt>
                <c:pt idx="80">
                  <c:v>2877</c:v>
                </c:pt>
                <c:pt idx="81">
                  <c:v>2877</c:v>
                </c:pt>
                <c:pt idx="82">
                  <c:v>2877</c:v>
                </c:pt>
                <c:pt idx="83">
                  <c:v>2877</c:v>
                </c:pt>
                <c:pt idx="84">
                  <c:v>2877</c:v>
                </c:pt>
                <c:pt idx="85">
                  <c:v>2877</c:v>
                </c:pt>
                <c:pt idx="86">
                  <c:v>2877</c:v>
                </c:pt>
                <c:pt idx="87">
                  <c:v>2877</c:v>
                </c:pt>
                <c:pt idx="88">
                  <c:v>2877</c:v>
                </c:pt>
                <c:pt idx="89">
                  <c:v>2877</c:v>
                </c:pt>
                <c:pt idx="90">
                  <c:v>2877</c:v>
                </c:pt>
                <c:pt idx="91">
                  <c:v>2877</c:v>
                </c:pt>
                <c:pt idx="92">
                  <c:v>2877</c:v>
                </c:pt>
                <c:pt idx="93">
                  <c:v>2877</c:v>
                </c:pt>
                <c:pt idx="94">
                  <c:v>2877</c:v>
                </c:pt>
                <c:pt idx="95">
                  <c:v>2877</c:v>
                </c:pt>
                <c:pt idx="96">
                  <c:v>2877</c:v>
                </c:pt>
                <c:pt idx="97">
                  <c:v>2877</c:v>
                </c:pt>
                <c:pt idx="98">
                  <c:v>2877</c:v>
                </c:pt>
                <c:pt idx="99">
                  <c:v>2877</c:v>
                </c:pt>
                <c:pt idx="100">
                  <c:v>2877</c:v>
                </c:pt>
                <c:pt idx="101">
                  <c:v>2877</c:v>
                </c:pt>
                <c:pt idx="102">
                  <c:v>2877</c:v>
                </c:pt>
                <c:pt idx="103">
                  <c:v>2877</c:v>
                </c:pt>
                <c:pt idx="104">
                  <c:v>2877</c:v>
                </c:pt>
                <c:pt idx="105">
                  <c:v>2877</c:v>
                </c:pt>
                <c:pt idx="106">
                  <c:v>2877</c:v>
                </c:pt>
                <c:pt idx="107">
                  <c:v>2877</c:v>
                </c:pt>
                <c:pt idx="108">
                  <c:v>2877</c:v>
                </c:pt>
                <c:pt idx="109">
                  <c:v>2877</c:v>
                </c:pt>
                <c:pt idx="110">
                  <c:v>2877</c:v>
                </c:pt>
                <c:pt idx="111">
                  <c:v>2877</c:v>
                </c:pt>
                <c:pt idx="112">
                  <c:v>2877</c:v>
                </c:pt>
                <c:pt idx="113">
                  <c:v>2877</c:v>
                </c:pt>
                <c:pt idx="114">
                  <c:v>2877</c:v>
                </c:pt>
                <c:pt idx="115">
                  <c:v>2877</c:v>
                </c:pt>
                <c:pt idx="116">
                  <c:v>2877</c:v>
                </c:pt>
                <c:pt idx="117">
                  <c:v>2877</c:v>
                </c:pt>
                <c:pt idx="118">
                  <c:v>2877</c:v>
                </c:pt>
                <c:pt idx="119">
                  <c:v>2877</c:v>
                </c:pt>
                <c:pt idx="120">
                  <c:v>2877</c:v>
                </c:pt>
                <c:pt idx="121">
                  <c:v>2877</c:v>
                </c:pt>
                <c:pt idx="122">
                  <c:v>2877</c:v>
                </c:pt>
                <c:pt idx="123">
                  <c:v>2877</c:v>
                </c:pt>
                <c:pt idx="124">
                  <c:v>2877</c:v>
                </c:pt>
                <c:pt idx="125">
                  <c:v>2877</c:v>
                </c:pt>
                <c:pt idx="126">
                  <c:v>2877</c:v>
                </c:pt>
                <c:pt idx="127">
                  <c:v>2877</c:v>
                </c:pt>
                <c:pt idx="128">
                  <c:v>2877</c:v>
                </c:pt>
                <c:pt idx="129">
                  <c:v>2877</c:v>
                </c:pt>
                <c:pt idx="130">
                  <c:v>2877</c:v>
                </c:pt>
                <c:pt idx="131">
                  <c:v>2877</c:v>
                </c:pt>
                <c:pt idx="132">
                  <c:v>2877</c:v>
                </c:pt>
                <c:pt idx="133">
                  <c:v>2877</c:v>
                </c:pt>
                <c:pt idx="134">
                  <c:v>2877</c:v>
                </c:pt>
                <c:pt idx="135">
                  <c:v>2877</c:v>
                </c:pt>
                <c:pt idx="136">
                  <c:v>2877</c:v>
                </c:pt>
                <c:pt idx="137">
                  <c:v>2877</c:v>
                </c:pt>
                <c:pt idx="138">
                  <c:v>2877</c:v>
                </c:pt>
                <c:pt idx="139">
                  <c:v>2877</c:v>
                </c:pt>
                <c:pt idx="140">
                  <c:v>2877</c:v>
                </c:pt>
                <c:pt idx="141">
                  <c:v>2877</c:v>
                </c:pt>
                <c:pt idx="142">
                  <c:v>2877</c:v>
                </c:pt>
                <c:pt idx="143">
                  <c:v>2877</c:v>
                </c:pt>
                <c:pt idx="144">
                  <c:v>2877</c:v>
                </c:pt>
                <c:pt idx="145">
                  <c:v>2877</c:v>
                </c:pt>
                <c:pt idx="146">
                  <c:v>2877</c:v>
                </c:pt>
                <c:pt idx="147">
                  <c:v>2877</c:v>
                </c:pt>
                <c:pt idx="148">
                  <c:v>2877</c:v>
                </c:pt>
                <c:pt idx="149">
                  <c:v>2877</c:v>
                </c:pt>
                <c:pt idx="150">
                  <c:v>2877</c:v>
                </c:pt>
                <c:pt idx="151">
                  <c:v>2877</c:v>
                </c:pt>
                <c:pt idx="152">
                  <c:v>2877</c:v>
                </c:pt>
                <c:pt idx="153">
                  <c:v>2877</c:v>
                </c:pt>
                <c:pt idx="154">
                  <c:v>2877</c:v>
                </c:pt>
                <c:pt idx="155">
                  <c:v>2877</c:v>
                </c:pt>
                <c:pt idx="156">
                  <c:v>2877</c:v>
                </c:pt>
                <c:pt idx="157">
                  <c:v>2877</c:v>
                </c:pt>
                <c:pt idx="158">
                  <c:v>2877</c:v>
                </c:pt>
                <c:pt idx="159">
                  <c:v>2877</c:v>
                </c:pt>
                <c:pt idx="160">
                  <c:v>2877</c:v>
                </c:pt>
                <c:pt idx="161">
                  <c:v>2877</c:v>
                </c:pt>
                <c:pt idx="162">
                  <c:v>2877</c:v>
                </c:pt>
                <c:pt idx="163">
                  <c:v>2877</c:v>
                </c:pt>
                <c:pt idx="164">
                  <c:v>2877</c:v>
                </c:pt>
                <c:pt idx="165">
                  <c:v>2877</c:v>
                </c:pt>
                <c:pt idx="166">
                  <c:v>2877</c:v>
                </c:pt>
                <c:pt idx="167">
                  <c:v>2877</c:v>
                </c:pt>
                <c:pt idx="168">
                  <c:v>2877</c:v>
                </c:pt>
                <c:pt idx="169">
                  <c:v>2877</c:v>
                </c:pt>
                <c:pt idx="170">
                  <c:v>2877</c:v>
                </c:pt>
                <c:pt idx="171">
                  <c:v>2877</c:v>
                </c:pt>
                <c:pt idx="172">
                  <c:v>2877</c:v>
                </c:pt>
                <c:pt idx="173">
                  <c:v>2877</c:v>
                </c:pt>
              </c:numCache>
            </c:numRef>
          </c:val>
        </c:ser>
        <c:ser>
          <c:idx val="26"/>
          <c:order val="26"/>
          <c:tx>
            <c:strRef>
              <c:f>'Statistics years'!$AD$2</c:f>
              <c:strCache>
                <c:ptCount val="1"/>
                <c:pt idx="0">
                  <c:v>2016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years'!$AD$9:$AD$186</c:f>
              <c:numCache>
                <c:formatCode>#</c:formatCode>
                <c:ptCount val="178"/>
                <c:pt idx="0">
                  <c:v>1971</c:v>
                </c:pt>
                <c:pt idx="1">
                  <c:v>2679</c:v>
                </c:pt>
                <c:pt idx="2">
                  <c:v>2755</c:v>
                </c:pt>
                <c:pt idx="3">
                  <c:v>2806</c:v>
                </c:pt>
                <c:pt idx="4">
                  <c:v>2804</c:v>
                </c:pt>
                <c:pt idx="5">
                  <c:v>2822</c:v>
                </c:pt>
                <c:pt idx="6">
                  <c:v>2825</c:v>
                </c:pt>
                <c:pt idx="7">
                  <c:v>2825</c:v>
                </c:pt>
                <c:pt idx="8">
                  <c:v>2880</c:v>
                </c:pt>
                <c:pt idx="9">
                  <c:v>2880</c:v>
                </c:pt>
                <c:pt idx="10">
                  <c:v>2881</c:v>
                </c:pt>
                <c:pt idx="11">
                  <c:v>2881</c:v>
                </c:pt>
                <c:pt idx="12">
                  <c:v>2881</c:v>
                </c:pt>
                <c:pt idx="13">
                  <c:v>2882</c:v>
                </c:pt>
                <c:pt idx="14">
                  <c:v>2882</c:v>
                </c:pt>
                <c:pt idx="15">
                  <c:v>2882</c:v>
                </c:pt>
                <c:pt idx="16">
                  <c:v>2882</c:v>
                </c:pt>
                <c:pt idx="17">
                  <c:v>2882</c:v>
                </c:pt>
                <c:pt idx="18">
                  <c:v>2882</c:v>
                </c:pt>
                <c:pt idx="19">
                  <c:v>2882</c:v>
                </c:pt>
                <c:pt idx="20">
                  <c:v>2882</c:v>
                </c:pt>
                <c:pt idx="21">
                  <c:v>2882</c:v>
                </c:pt>
                <c:pt idx="22">
                  <c:v>2882</c:v>
                </c:pt>
                <c:pt idx="23">
                  <c:v>2882</c:v>
                </c:pt>
                <c:pt idx="24">
                  <c:v>2882</c:v>
                </c:pt>
                <c:pt idx="25">
                  <c:v>2882</c:v>
                </c:pt>
                <c:pt idx="26">
                  <c:v>2882</c:v>
                </c:pt>
                <c:pt idx="27">
                  <c:v>2882</c:v>
                </c:pt>
                <c:pt idx="28">
                  <c:v>2882</c:v>
                </c:pt>
                <c:pt idx="29">
                  <c:v>2882</c:v>
                </c:pt>
                <c:pt idx="30">
                  <c:v>2882</c:v>
                </c:pt>
                <c:pt idx="31">
                  <c:v>2882</c:v>
                </c:pt>
                <c:pt idx="32">
                  <c:v>2882</c:v>
                </c:pt>
                <c:pt idx="33">
                  <c:v>2882</c:v>
                </c:pt>
                <c:pt idx="34">
                  <c:v>2882</c:v>
                </c:pt>
                <c:pt idx="35">
                  <c:v>2882</c:v>
                </c:pt>
                <c:pt idx="36">
                  <c:v>2882</c:v>
                </c:pt>
                <c:pt idx="37">
                  <c:v>2882</c:v>
                </c:pt>
                <c:pt idx="38">
                  <c:v>2882</c:v>
                </c:pt>
                <c:pt idx="39">
                  <c:v>2882</c:v>
                </c:pt>
                <c:pt idx="40">
                  <c:v>2882</c:v>
                </c:pt>
                <c:pt idx="41">
                  <c:v>2882</c:v>
                </c:pt>
                <c:pt idx="42">
                  <c:v>2882</c:v>
                </c:pt>
                <c:pt idx="43">
                  <c:v>2882</c:v>
                </c:pt>
                <c:pt idx="44">
                  <c:v>2882</c:v>
                </c:pt>
                <c:pt idx="45">
                  <c:v>2882</c:v>
                </c:pt>
                <c:pt idx="46">
                  <c:v>2882</c:v>
                </c:pt>
                <c:pt idx="47">
                  <c:v>2882</c:v>
                </c:pt>
                <c:pt idx="48">
                  <c:v>2882</c:v>
                </c:pt>
                <c:pt idx="49">
                  <c:v>2882</c:v>
                </c:pt>
                <c:pt idx="50">
                  <c:v>2882</c:v>
                </c:pt>
                <c:pt idx="51">
                  <c:v>2882</c:v>
                </c:pt>
                <c:pt idx="52">
                  <c:v>2882</c:v>
                </c:pt>
                <c:pt idx="53">
                  <c:v>2882</c:v>
                </c:pt>
                <c:pt idx="54">
                  <c:v>2882</c:v>
                </c:pt>
                <c:pt idx="55">
                  <c:v>2882</c:v>
                </c:pt>
                <c:pt idx="56">
                  <c:v>2882</c:v>
                </c:pt>
                <c:pt idx="57">
                  <c:v>2882</c:v>
                </c:pt>
                <c:pt idx="58">
                  <c:v>2882</c:v>
                </c:pt>
                <c:pt idx="59">
                  <c:v>2882</c:v>
                </c:pt>
                <c:pt idx="60">
                  <c:v>2882</c:v>
                </c:pt>
                <c:pt idx="61">
                  <c:v>2882</c:v>
                </c:pt>
                <c:pt idx="62">
                  <c:v>2882</c:v>
                </c:pt>
                <c:pt idx="63">
                  <c:v>2882</c:v>
                </c:pt>
                <c:pt idx="64">
                  <c:v>2882</c:v>
                </c:pt>
                <c:pt idx="65">
                  <c:v>2882</c:v>
                </c:pt>
                <c:pt idx="66">
                  <c:v>2882</c:v>
                </c:pt>
                <c:pt idx="67">
                  <c:v>2882</c:v>
                </c:pt>
                <c:pt idx="68">
                  <c:v>2882</c:v>
                </c:pt>
                <c:pt idx="69">
                  <c:v>2882</c:v>
                </c:pt>
                <c:pt idx="70">
                  <c:v>2882</c:v>
                </c:pt>
                <c:pt idx="71">
                  <c:v>2882</c:v>
                </c:pt>
                <c:pt idx="72">
                  <c:v>2882</c:v>
                </c:pt>
                <c:pt idx="73">
                  <c:v>2882</c:v>
                </c:pt>
                <c:pt idx="74">
                  <c:v>2882</c:v>
                </c:pt>
                <c:pt idx="75">
                  <c:v>2882</c:v>
                </c:pt>
                <c:pt idx="76">
                  <c:v>2882</c:v>
                </c:pt>
                <c:pt idx="77">
                  <c:v>2882</c:v>
                </c:pt>
                <c:pt idx="78">
                  <c:v>2882</c:v>
                </c:pt>
                <c:pt idx="79">
                  <c:v>2882</c:v>
                </c:pt>
                <c:pt idx="80">
                  <c:v>2882</c:v>
                </c:pt>
                <c:pt idx="81">
                  <c:v>2882</c:v>
                </c:pt>
                <c:pt idx="82">
                  <c:v>2882</c:v>
                </c:pt>
                <c:pt idx="83">
                  <c:v>2882</c:v>
                </c:pt>
                <c:pt idx="84">
                  <c:v>2882</c:v>
                </c:pt>
                <c:pt idx="85">
                  <c:v>2882</c:v>
                </c:pt>
                <c:pt idx="86">
                  <c:v>2882</c:v>
                </c:pt>
                <c:pt idx="87">
                  <c:v>2882</c:v>
                </c:pt>
                <c:pt idx="88">
                  <c:v>2882</c:v>
                </c:pt>
                <c:pt idx="89">
                  <c:v>2882</c:v>
                </c:pt>
                <c:pt idx="90">
                  <c:v>2882</c:v>
                </c:pt>
                <c:pt idx="91">
                  <c:v>2882</c:v>
                </c:pt>
                <c:pt idx="92">
                  <c:v>2882</c:v>
                </c:pt>
                <c:pt idx="93">
                  <c:v>2882</c:v>
                </c:pt>
                <c:pt idx="94">
                  <c:v>2882</c:v>
                </c:pt>
                <c:pt idx="95">
                  <c:v>2882</c:v>
                </c:pt>
                <c:pt idx="96">
                  <c:v>2882</c:v>
                </c:pt>
                <c:pt idx="97">
                  <c:v>2882</c:v>
                </c:pt>
                <c:pt idx="98">
                  <c:v>2882</c:v>
                </c:pt>
                <c:pt idx="99">
                  <c:v>2882</c:v>
                </c:pt>
                <c:pt idx="100">
                  <c:v>2882</c:v>
                </c:pt>
                <c:pt idx="101">
                  <c:v>2882</c:v>
                </c:pt>
                <c:pt idx="102">
                  <c:v>2882</c:v>
                </c:pt>
                <c:pt idx="103">
                  <c:v>2882</c:v>
                </c:pt>
                <c:pt idx="104">
                  <c:v>2882</c:v>
                </c:pt>
                <c:pt idx="105">
                  <c:v>2882</c:v>
                </c:pt>
                <c:pt idx="106">
                  <c:v>2882</c:v>
                </c:pt>
                <c:pt idx="107">
                  <c:v>2882</c:v>
                </c:pt>
                <c:pt idx="108">
                  <c:v>2882</c:v>
                </c:pt>
                <c:pt idx="109">
                  <c:v>2882</c:v>
                </c:pt>
                <c:pt idx="110">
                  <c:v>2882</c:v>
                </c:pt>
                <c:pt idx="111">
                  <c:v>2882</c:v>
                </c:pt>
                <c:pt idx="112">
                  <c:v>2882</c:v>
                </c:pt>
                <c:pt idx="113">
                  <c:v>2882</c:v>
                </c:pt>
                <c:pt idx="114">
                  <c:v>2882</c:v>
                </c:pt>
                <c:pt idx="115">
                  <c:v>2882</c:v>
                </c:pt>
                <c:pt idx="116">
                  <c:v>2882</c:v>
                </c:pt>
                <c:pt idx="117">
                  <c:v>2882</c:v>
                </c:pt>
                <c:pt idx="118">
                  <c:v>2882</c:v>
                </c:pt>
                <c:pt idx="119">
                  <c:v>2882</c:v>
                </c:pt>
                <c:pt idx="120">
                  <c:v>2882</c:v>
                </c:pt>
                <c:pt idx="121">
                  <c:v>2882</c:v>
                </c:pt>
                <c:pt idx="122">
                  <c:v>2882</c:v>
                </c:pt>
                <c:pt idx="123">
                  <c:v>2882</c:v>
                </c:pt>
                <c:pt idx="124">
                  <c:v>2882</c:v>
                </c:pt>
                <c:pt idx="125">
                  <c:v>2882</c:v>
                </c:pt>
                <c:pt idx="126">
                  <c:v>2882</c:v>
                </c:pt>
                <c:pt idx="127">
                  <c:v>2882</c:v>
                </c:pt>
                <c:pt idx="128">
                  <c:v>2882</c:v>
                </c:pt>
                <c:pt idx="129">
                  <c:v>2882</c:v>
                </c:pt>
                <c:pt idx="130">
                  <c:v>2882</c:v>
                </c:pt>
                <c:pt idx="131">
                  <c:v>2882</c:v>
                </c:pt>
                <c:pt idx="132">
                  <c:v>2882</c:v>
                </c:pt>
                <c:pt idx="133">
                  <c:v>2882</c:v>
                </c:pt>
                <c:pt idx="134">
                  <c:v>2882</c:v>
                </c:pt>
                <c:pt idx="135">
                  <c:v>2882</c:v>
                </c:pt>
                <c:pt idx="136">
                  <c:v>2882</c:v>
                </c:pt>
                <c:pt idx="137">
                  <c:v>2882</c:v>
                </c:pt>
                <c:pt idx="138">
                  <c:v>2882</c:v>
                </c:pt>
                <c:pt idx="139">
                  <c:v>2882</c:v>
                </c:pt>
                <c:pt idx="140">
                  <c:v>2882</c:v>
                </c:pt>
                <c:pt idx="141">
                  <c:v>2882</c:v>
                </c:pt>
                <c:pt idx="142">
                  <c:v>2882</c:v>
                </c:pt>
                <c:pt idx="143">
                  <c:v>2882</c:v>
                </c:pt>
                <c:pt idx="144">
                  <c:v>2882</c:v>
                </c:pt>
                <c:pt idx="145">
                  <c:v>2882</c:v>
                </c:pt>
                <c:pt idx="146">
                  <c:v>2882</c:v>
                </c:pt>
                <c:pt idx="147">
                  <c:v>2882</c:v>
                </c:pt>
                <c:pt idx="148">
                  <c:v>2882</c:v>
                </c:pt>
                <c:pt idx="149">
                  <c:v>2882</c:v>
                </c:pt>
                <c:pt idx="150">
                  <c:v>2882</c:v>
                </c:pt>
                <c:pt idx="151">
                  <c:v>2882</c:v>
                </c:pt>
                <c:pt idx="152">
                  <c:v>2882</c:v>
                </c:pt>
                <c:pt idx="153">
                  <c:v>2882</c:v>
                </c:pt>
                <c:pt idx="154">
                  <c:v>2882</c:v>
                </c:pt>
                <c:pt idx="155">
                  <c:v>2882</c:v>
                </c:pt>
                <c:pt idx="156">
                  <c:v>2882</c:v>
                </c:pt>
                <c:pt idx="157">
                  <c:v>2882</c:v>
                </c:pt>
                <c:pt idx="158">
                  <c:v>2882</c:v>
                </c:pt>
                <c:pt idx="159">
                  <c:v>2882</c:v>
                </c:pt>
                <c:pt idx="160">
                  <c:v>2882</c:v>
                </c:pt>
                <c:pt idx="161">
                  <c:v>2882</c:v>
                </c:pt>
                <c:pt idx="162">
                  <c:v>2882</c:v>
                </c:pt>
                <c:pt idx="163">
                  <c:v>2882</c:v>
                </c:pt>
                <c:pt idx="164">
                  <c:v>2882</c:v>
                </c:pt>
                <c:pt idx="165">
                  <c:v>2882</c:v>
                </c:pt>
                <c:pt idx="166">
                  <c:v>2882</c:v>
                </c:pt>
                <c:pt idx="167">
                  <c:v>2882</c:v>
                </c:pt>
                <c:pt idx="168">
                  <c:v>2882</c:v>
                </c:pt>
                <c:pt idx="169">
                  <c:v>2882</c:v>
                </c:pt>
                <c:pt idx="170">
                  <c:v>2882</c:v>
                </c:pt>
                <c:pt idx="171">
                  <c:v>2882</c:v>
                </c:pt>
                <c:pt idx="172">
                  <c:v>2882</c:v>
                </c:pt>
                <c:pt idx="173">
                  <c:v>2882</c:v>
                </c:pt>
              </c:numCache>
            </c:numRef>
          </c:val>
        </c:ser>
        <c:ser>
          <c:idx val="27"/>
          <c:order val="27"/>
          <c:tx>
            <c:strRef>
              <c:f>'Statistics years'!$AE$2</c:f>
              <c:strCache>
                <c:ptCount val="1"/>
                <c:pt idx="0">
                  <c:v>2017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years'!$AE$9:$AE$186</c:f>
              <c:numCache>
                <c:formatCode>#</c:formatCode>
                <c:ptCount val="178"/>
                <c:pt idx="0">
                  <c:v>0</c:v>
                </c:pt>
                <c:pt idx="1">
                  <c:v>279</c:v>
                </c:pt>
                <c:pt idx="2">
                  <c:v>1370</c:v>
                </c:pt>
                <c:pt idx="3">
                  <c:v>2705</c:v>
                </c:pt>
                <c:pt idx="4">
                  <c:v>2716</c:v>
                </c:pt>
                <c:pt idx="5">
                  <c:v>2833</c:v>
                </c:pt>
                <c:pt idx="6">
                  <c:v>2870</c:v>
                </c:pt>
                <c:pt idx="7">
                  <c:v>2881</c:v>
                </c:pt>
                <c:pt idx="8">
                  <c:v>2955</c:v>
                </c:pt>
                <c:pt idx="9">
                  <c:v>2955</c:v>
                </c:pt>
                <c:pt idx="10">
                  <c:v>2956</c:v>
                </c:pt>
                <c:pt idx="11">
                  <c:v>2957</c:v>
                </c:pt>
                <c:pt idx="12">
                  <c:v>2959</c:v>
                </c:pt>
                <c:pt idx="13">
                  <c:v>2972</c:v>
                </c:pt>
                <c:pt idx="14">
                  <c:v>2972</c:v>
                </c:pt>
                <c:pt idx="15">
                  <c:v>2972</c:v>
                </c:pt>
                <c:pt idx="16">
                  <c:v>2972</c:v>
                </c:pt>
                <c:pt idx="17">
                  <c:v>2972</c:v>
                </c:pt>
                <c:pt idx="18">
                  <c:v>2972</c:v>
                </c:pt>
                <c:pt idx="19">
                  <c:v>2972</c:v>
                </c:pt>
                <c:pt idx="20">
                  <c:v>2972</c:v>
                </c:pt>
                <c:pt idx="21">
                  <c:v>2972</c:v>
                </c:pt>
                <c:pt idx="22">
                  <c:v>2972</c:v>
                </c:pt>
                <c:pt idx="23">
                  <c:v>2972</c:v>
                </c:pt>
                <c:pt idx="24">
                  <c:v>2972</c:v>
                </c:pt>
                <c:pt idx="25">
                  <c:v>2972</c:v>
                </c:pt>
                <c:pt idx="26">
                  <c:v>2972</c:v>
                </c:pt>
                <c:pt idx="27">
                  <c:v>2972</c:v>
                </c:pt>
                <c:pt idx="28">
                  <c:v>2972</c:v>
                </c:pt>
                <c:pt idx="29">
                  <c:v>2972</c:v>
                </c:pt>
                <c:pt idx="30">
                  <c:v>2972</c:v>
                </c:pt>
                <c:pt idx="31">
                  <c:v>2972</c:v>
                </c:pt>
                <c:pt idx="32">
                  <c:v>2972</c:v>
                </c:pt>
                <c:pt idx="33">
                  <c:v>2972</c:v>
                </c:pt>
                <c:pt idx="34">
                  <c:v>2972</c:v>
                </c:pt>
                <c:pt idx="35">
                  <c:v>2972</c:v>
                </c:pt>
                <c:pt idx="36">
                  <c:v>2972</c:v>
                </c:pt>
                <c:pt idx="37">
                  <c:v>2973</c:v>
                </c:pt>
                <c:pt idx="38">
                  <c:v>2973</c:v>
                </c:pt>
                <c:pt idx="39">
                  <c:v>2973</c:v>
                </c:pt>
                <c:pt idx="40">
                  <c:v>2973</c:v>
                </c:pt>
                <c:pt idx="41">
                  <c:v>2973</c:v>
                </c:pt>
                <c:pt idx="42">
                  <c:v>2973</c:v>
                </c:pt>
                <c:pt idx="43">
                  <c:v>2973</c:v>
                </c:pt>
                <c:pt idx="44">
                  <c:v>2973</c:v>
                </c:pt>
                <c:pt idx="45">
                  <c:v>2973</c:v>
                </c:pt>
                <c:pt idx="46">
                  <c:v>2973</c:v>
                </c:pt>
                <c:pt idx="47">
                  <c:v>2973</c:v>
                </c:pt>
                <c:pt idx="48">
                  <c:v>2973</c:v>
                </c:pt>
                <c:pt idx="49">
                  <c:v>2973</c:v>
                </c:pt>
                <c:pt idx="50">
                  <c:v>2973</c:v>
                </c:pt>
                <c:pt idx="51">
                  <c:v>2973</c:v>
                </c:pt>
                <c:pt idx="52">
                  <c:v>2973</c:v>
                </c:pt>
                <c:pt idx="53">
                  <c:v>2973</c:v>
                </c:pt>
                <c:pt idx="54">
                  <c:v>2973</c:v>
                </c:pt>
                <c:pt idx="55">
                  <c:v>2973</c:v>
                </c:pt>
                <c:pt idx="56">
                  <c:v>2973</c:v>
                </c:pt>
                <c:pt idx="57">
                  <c:v>2973</c:v>
                </c:pt>
                <c:pt idx="58">
                  <c:v>2973</c:v>
                </c:pt>
                <c:pt idx="59">
                  <c:v>2973</c:v>
                </c:pt>
                <c:pt idx="60">
                  <c:v>2973</c:v>
                </c:pt>
                <c:pt idx="61">
                  <c:v>2973</c:v>
                </c:pt>
                <c:pt idx="62">
                  <c:v>2973</c:v>
                </c:pt>
                <c:pt idx="63">
                  <c:v>2971</c:v>
                </c:pt>
                <c:pt idx="64">
                  <c:v>2971</c:v>
                </c:pt>
                <c:pt idx="65">
                  <c:v>2971</c:v>
                </c:pt>
                <c:pt idx="66">
                  <c:v>2971</c:v>
                </c:pt>
                <c:pt idx="67">
                  <c:v>2971</c:v>
                </c:pt>
                <c:pt idx="68">
                  <c:v>2971</c:v>
                </c:pt>
                <c:pt idx="69">
                  <c:v>2971</c:v>
                </c:pt>
                <c:pt idx="70">
                  <c:v>2971</c:v>
                </c:pt>
                <c:pt idx="71">
                  <c:v>2971</c:v>
                </c:pt>
                <c:pt idx="72">
                  <c:v>2971</c:v>
                </c:pt>
                <c:pt idx="73">
                  <c:v>2971</c:v>
                </c:pt>
                <c:pt idx="74">
                  <c:v>2971</c:v>
                </c:pt>
                <c:pt idx="75">
                  <c:v>2971</c:v>
                </c:pt>
                <c:pt idx="76">
                  <c:v>2971</c:v>
                </c:pt>
                <c:pt idx="77">
                  <c:v>2971</c:v>
                </c:pt>
                <c:pt idx="78">
                  <c:v>2971</c:v>
                </c:pt>
                <c:pt idx="79">
                  <c:v>2971</c:v>
                </c:pt>
                <c:pt idx="80">
                  <c:v>2971</c:v>
                </c:pt>
                <c:pt idx="81">
                  <c:v>2971</c:v>
                </c:pt>
                <c:pt idx="82">
                  <c:v>2971</c:v>
                </c:pt>
                <c:pt idx="83">
                  <c:v>2971</c:v>
                </c:pt>
                <c:pt idx="84">
                  <c:v>2971</c:v>
                </c:pt>
                <c:pt idx="85">
                  <c:v>2971</c:v>
                </c:pt>
                <c:pt idx="86">
                  <c:v>2971</c:v>
                </c:pt>
                <c:pt idx="87">
                  <c:v>2971</c:v>
                </c:pt>
                <c:pt idx="88">
                  <c:v>2971</c:v>
                </c:pt>
                <c:pt idx="89">
                  <c:v>2971</c:v>
                </c:pt>
                <c:pt idx="90">
                  <c:v>2971</c:v>
                </c:pt>
                <c:pt idx="91">
                  <c:v>2971</c:v>
                </c:pt>
                <c:pt idx="92">
                  <c:v>2971</c:v>
                </c:pt>
                <c:pt idx="93">
                  <c:v>2971</c:v>
                </c:pt>
                <c:pt idx="94">
                  <c:v>2971</c:v>
                </c:pt>
                <c:pt idx="95">
                  <c:v>2971</c:v>
                </c:pt>
                <c:pt idx="96">
                  <c:v>2971</c:v>
                </c:pt>
                <c:pt idx="97">
                  <c:v>2971</c:v>
                </c:pt>
                <c:pt idx="98">
                  <c:v>2971</c:v>
                </c:pt>
                <c:pt idx="99">
                  <c:v>2971</c:v>
                </c:pt>
                <c:pt idx="100">
                  <c:v>2971</c:v>
                </c:pt>
                <c:pt idx="101">
                  <c:v>2971</c:v>
                </c:pt>
                <c:pt idx="102">
                  <c:v>2971</c:v>
                </c:pt>
                <c:pt idx="103">
                  <c:v>2971</c:v>
                </c:pt>
                <c:pt idx="104">
                  <c:v>2971</c:v>
                </c:pt>
                <c:pt idx="105">
                  <c:v>2971</c:v>
                </c:pt>
                <c:pt idx="106">
                  <c:v>2971</c:v>
                </c:pt>
                <c:pt idx="107">
                  <c:v>2971</c:v>
                </c:pt>
                <c:pt idx="108">
                  <c:v>2971</c:v>
                </c:pt>
                <c:pt idx="109">
                  <c:v>2971</c:v>
                </c:pt>
                <c:pt idx="110">
                  <c:v>2971</c:v>
                </c:pt>
                <c:pt idx="111">
                  <c:v>2971</c:v>
                </c:pt>
                <c:pt idx="112">
                  <c:v>2971</c:v>
                </c:pt>
                <c:pt idx="113">
                  <c:v>2971</c:v>
                </c:pt>
                <c:pt idx="114">
                  <c:v>2971</c:v>
                </c:pt>
                <c:pt idx="115">
                  <c:v>2971</c:v>
                </c:pt>
                <c:pt idx="116">
                  <c:v>2971</c:v>
                </c:pt>
                <c:pt idx="117">
                  <c:v>2971</c:v>
                </c:pt>
                <c:pt idx="118">
                  <c:v>2971</c:v>
                </c:pt>
                <c:pt idx="119">
                  <c:v>2971</c:v>
                </c:pt>
                <c:pt idx="120">
                  <c:v>2971</c:v>
                </c:pt>
                <c:pt idx="121">
                  <c:v>2971</c:v>
                </c:pt>
                <c:pt idx="122">
                  <c:v>2971</c:v>
                </c:pt>
                <c:pt idx="123">
                  <c:v>2971</c:v>
                </c:pt>
                <c:pt idx="124">
                  <c:v>2971</c:v>
                </c:pt>
                <c:pt idx="125">
                  <c:v>2971</c:v>
                </c:pt>
                <c:pt idx="126">
                  <c:v>2971</c:v>
                </c:pt>
                <c:pt idx="127">
                  <c:v>2971</c:v>
                </c:pt>
                <c:pt idx="128">
                  <c:v>2971</c:v>
                </c:pt>
                <c:pt idx="129">
                  <c:v>2971</c:v>
                </c:pt>
                <c:pt idx="130">
                  <c:v>2971</c:v>
                </c:pt>
                <c:pt idx="131">
                  <c:v>2971</c:v>
                </c:pt>
                <c:pt idx="132">
                  <c:v>2971</c:v>
                </c:pt>
                <c:pt idx="133">
                  <c:v>2971</c:v>
                </c:pt>
                <c:pt idx="134">
                  <c:v>2971</c:v>
                </c:pt>
                <c:pt idx="135">
                  <c:v>2971</c:v>
                </c:pt>
                <c:pt idx="136">
                  <c:v>2971</c:v>
                </c:pt>
                <c:pt idx="137">
                  <c:v>2971</c:v>
                </c:pt>
                <c:pt idx="138">
                  <c:v>2971</c:v>
                </c:pt>
                <c:pt idx="139">
                  <c:v>2971</c:v>
                </c:pt>
                <c:pt idx="140">
                  <c:v>2971</c:v>
                </c:pt>
                <c:pt idx="141">
                  <c:v>2971</c:v>
                </c:pt>
                <c:pt idx="142">
                  <c:v>2971</c:v>
                </c:pt>
                <c:pt idx="143">
                  <c:v>2971</c:v>
                </c:pt>
                <c:pt idx="144">
                  <c:v>2971</c:v>
                </c:pt>
                <c:pt idx="145">
                  <c:v>2971</c:v>
                </c:pt>
                <c:pt idx="146">
                  <c:v>2971</c:v>
                </c:pt>
                <c:pt idx="147">
                  <c:v>2971</c:v>
                </c:pt>
                <c:pt idx="148">
                  <c:v>2971</c:v>
                </c:pt>
                <c:pt idx="149">
                  <c:v>2971</c:v>
                </c:pt>
                <c:pt idx="150">
                  <c:v>2971</c:v>
                </c:pt>
                <c:pt idx="151">
                  <c:v>2971</c:v>
                </c:pt>
                <c:pt idx="152">
                  <c:v>2971</c:v>
                </c:pt>
                <c:pt idx="153">
                  <c:v>2971</c:v>
                </c:pt>
                <c:pt idx="154">
                  <c:v>2971</c:v>
                </c:pt>
                <c:pt idx="155">
                  <c:v>2971</c:v>
                </c:pt>
                <c:pt idx="156">
                  <c:v>2971</c:v>
                </c:pt>
                <c:pt idx="157">
                  <c:v>2971</c:v>
                </c:pt>
                <c:pt idx="158">
                  <c:v>2971</c:v>
                </c:pt>
                <c:pt idx="159">
                  <c:v>2971</c:v>
                </c:pt>
                <c:pt idx="160">
                  <c:v>2971</c:v>
                </c:pt>
                <c:pt idx="161">
                  <c:v>2971</c:v>
                </c:pt>
                <c:pt idx="162">
                  <c:v>2971</c:v>
                </c:pt>
                <c:pt idx="163">
                  <c:v>2971</c:v>
                </c:pt>
                <c:pt idx="164">
                  <c:v>2971</c:v>
                </c:pt>
                <c:pt idx="165">
                  <c:v>2971</c:v>
                </c:pt>
                <c:pt idx="166">
                  <c:v>2971</c:v>
                </c:pt>
                <c:pt idx="167">
                  <c:v>2971</c:v>
                </c:pt>
                <c:pt idx="168">
                  <c:v>2971</c:v>
                </c:pt>
                <c:pt idx="169">
                  <c:v>2971</c:v>
                </c:pt>
                <c:pt idx="170">
                  <c:v>2971</c:v>
                </c:pt>
                <c:pt idx="171">
                  <c:v>2971</c:v>
                </c:pt>
                <c:pt idx="172">
                  <c:v>2971</c:v>
                </c:pt>
                <c:pt idx="173">
                  <c:v>2971</c:v>
                </c:pt>
              </c:numCache>
            </c:numRef>
          </c:val>
        </c:ser>
        <c:ser>
          <c:idx val="28"/>
          <c:order val="28"/>
          <c:tx>
            <c:strRef>
              <c:f>'Statistics years'!$AF$2</c:f>
              <c:strCache>
                <c:ptCount val="1"/>
                <c:pt idx="0">
                  <c:v>2018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years'!$AF$9:$AF$186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295</c:v>
                </c:pt>
                <c:pt idx="5">
                  <c:v>1092</c:v>
                </c:pt>
                <c:pt idx="6">
                  <c:v>1943</c:v>
                </c:pt>
                <c:pt idx="7">
                  <c:v>2670</c:v>
                </c:pt>
                <c:pt idx="8">
                  <c:v>2827</c:v>
                </c:pt>
                <c:pt idx="9">
                  <c:v>2829</c:v>
                </c:pt>
                <c:pt idx="10">
                  <c:v>2891</c:v>
                </c:pt>
                <c:pt idx="11">
                  <c:v>2911</c:v>
                </c:pt>
                <c:pt idx="12">
                  <c:v>2933</c:v>
                </c:pt>
                <c:pt idx="13">
                  <c:v>3046</c:v>
                </c:pt>
                <c:pt idx="14">
                  <c:v>3050</c:v>
                </c:pt>
                <c:pt idx="15">
                  <c:v>3055</c:v>
                </c:pt>
                <c:pt idx="16">
                  <c:v>3055</c:v>
                </c:pt>
                <c:pt idx="17">
                  <c:v>3055</c:v>
                </c:pt>
                <c:pt idx="18">
                  <c:v>3055</c:v>
                </c:pt>
                <c:pt idx="19">
                  <c:v>3055</c:v>
                </c:pt>
                <c:pt idx="20">
                  <c:v>3055</c:v>
                </c:pt>
                <c:pt idx="21">
                  <c:v>3055</c:v>
                </c:pt>
                <c:pt idx="22">
                  <c:v>3055</c:v>
                </c:pt>
                <c:pt idx="23">
                  <c:v>3055</c:v>
                </c:pt>
                <c:pt idx="24">
                  <c:v>3055</c:v>
                </c:pt>
                <c:pt idx="25">
                  <c:v>3055</c:v>
                </c:pt>
                <c:pt idx="26">
                  <c:v>3055</c:v>
                </c:pt>
                <c:pt idx="27">
                  <c:v>3055</c:v>
                </c:pt>
                <c:pt idx="28">
                  <c:v>3055</c:v>
                </c:pt>
                <c:pt idx="29">
                  <c:v>3055</c:v>
                </c:pt>
                <c:pt idx="30">
                  <c:v>3055</c:v>
                </c:pt>
                <c:pt idx="31">
                  <c:v>3057</c:v>
                </c:pt>
                <c:pt idx="32">
                  <c:v>3057</c:v>
                </c:pt>
                <c:pt idx="33">
                  <c:v>3057</c:v>
                </c:pt>
                <c:pt idx="34">
                  <c:v>3057</c:v>
                </c:pt>
                <c:pt idx="35">
                  <c:v>3057</c:v>
                </c:pt>
                <c:pt idx="36">
                  <c:v>3057</c:v>
                </c:pt>
                <c:pt idx="37">
                  <c:v>3059</c:v>
                </c:pt>
                <c:pt idx="38">
                  <c:v>3059</c:v>
                </c:pt>
                <c:pt idx="39">
                  <c:v>3059</c:v>
                </c:pt>
                <c:pt idx="40">
                  <c:v>3059</c:v>
                </c:pt>
                <c:pt idx="41">
                  <c:v>3059</c:v>
                </c:pt>
                <c:pt idx="42">
                  <c:v>3059</c:v>
                </c:pt>
                <c:pt idx="43">
                  <c:v>3059</c:v>
                </c:pt>
                <c:pt idx="44">
                  <c:v>3059</c:v>
                </c:pt>
                <c:pt idx="45">
                  <c:v>3059</c:v>
                </c:pt>
                <c:pt idx="46">
                  <c:v>3060</c:v>
                </c:pt>
                <c:pt idx="47">
                  <c:v>3060</c:v>
                </c:pt>
                <c:pt idx="48">
                  <c:v>3060</c:v>
                </c:pt>
                <c:pt idx="49">
                  <c:v>3060</c:v>
                </c:pt>
                <c:pt idx="50">
                  <c:v>3060</c:v>
                </c:pt>
                <c:pt idx="51">
                  <c:v>3060</c:v>
                </c:pt>
                <c:pt idx="52">
                  <c:v>3060</c:v>
                </c:pt>
                <c:pt idx="53">
                  <c:v>3060</c:v>
                </c:pt>
                <c:pt idx="54">
                  <c:v>3060</c:v>
                </c:pt>
                <c:pt idx="55">
                  <c:v>3060</c:v>
                </c:pt>
                <c:pt idx="56">
                  <c:v>3060</c:v>
                </c:pt>
                <c:pt idx="57">
                  <c:v>3060</c:v>
                </c:pt>
                <c:pt idx="58">
                  <c:v>3060</c:v>
                </c:pt>
                <c:pt idx="59">
                  <c:v>3060</c:v>
                </c:pt>
                <c:pt idx="60">
                  <c:v>3060</c:v>
                </c:pt>
                <c:pt idx="61">
                  <c:v>3060</c:v>
                </c:pt>
                <c:pt idx="62">
                  <c:v>3060</c:v>
                </c:pt>
                <c:pt idx="63">
                  <c:v>3060</c:v>
                </c:pt>
                <c:pt idx="64">
                  <c:v>3060</c:v>
                </c:pt>
                <c:pt idx="65">
                  <c:v>3060</c:v>
                </c:pt>
                <c:pt idx="66">
                  <c:v>3060</c:v>
                </c:pt>
                <c:pt idx="67">
                  <c:v>3060</c:v>
                </c:pt>
                <c:pt idx="68">
                  <c:v>3060</c:v>
                </c:pt>
                <c:pt idx="69">
                  <c:v>3060</c:v>
                </c:pt>
                <c:pt idx="70">
                  <c:v>3060</c:v>
                </c:pt>
                <c:pt idx="71">
                  <c:v>3060</c:v>
                </c:pt>
                <c:pt idx="72">
                  <c:v>3060</c:v>
                </c:pt>
                <c:pt idx="73">
                  <c:v>3060</c:v>
                </c:pt>
                <c:pt idx="74">
                  <c:v>3060</c:v>
                </c:pt>
                <c:pt idx="75">
                  <c:v>3060</c:v>
                </c:pt>
                <c:pt idx="76">
                  <c:v>3060</c:v>
                </c:pt>
                <c:pt idx="77">
                  <c:v>3060</c:v>
                </c:pt>
                <c:pt idx="78">
                  <c:v>3060</c:v>
                </c:pt>
                <c:pt idx="79">
                  <c:v>3060</c:v>
                </c:pt>
                <c:pt idx="80">
                  <c:v>3060</c:v>
                </c:pt>
                <c:pt idx="81">
                  <c:v>3060</c:v>
                </c:pt>
                <c:pt idx="82">
                  <c:v>3060</c:v>
                </c:pt>
                <c:pt idx="83">
                  <c:v>3060</c:v>
                </c:pt>
                <c:pt idx="84">
                  <c:v>3060</c:v>
                </c:pt>
                <c:pt idx="85">
                  <c:v>3060</c:v>
                </c:pt>
                <c:pt idx="86">
                  <c:v>3060</c:v>
                </c:pt>
                <c:pt idx="87">
                  <c:v>3063</c:v>
                </c:pt>
                <c:pt idx="88">
                  <c:v>3063</c:v>
                </c:pt>
                <c:pt idx="89">
                  <c:v>3063</c:v>
                </c:pt>
                <c:pt idx="90">
                  <c:v>3063</c:v>
                </c:pt>
                <c:pt idx="91">
                  <c:v>3063</c:v>
                </c:pt>
                <c:pt idx="92">
                  <c:v>3063</c:v>
                </c:pt>
                <c:pt idx="93">
                  <c:v>3063</c:v>
                </c:pt>
                <c:pt idx="94">
                  <c:v>3063</c:v>
                </c:pt>
                <c:pt idx="95">
                  <c:v>3063</c:v>
                </c:pt>
                <c:pt idx="96">
                  <c:v>3063</c:v>
                </c:pt>
                <c:pt idx="97">
                  <c:v>3063</c:v>
                </c:pt>
                <c:pt idx="98">
                  <c:v>3063</c:v>
                </c:pt>
                <c:pt idx="99">
                  <c:v>3063</c:v>
                </c:pt>
                <c:pt idx="100">
                  <c:v>3063</c:v>
                </c:pt>
                <c:pt idx="101">
                  <c:v>3063</c:v>
                </c:pt>
                <c:pt idx="102">
                  <c:v>3063</c:v>
                </c:pt>
                <c:pt idx="103">
                  <c:v>3063</c:v>
                </c:pt>
                <c:pt idx="104">
                  <c:v>3063</c:v>
                </c:pt>
                <c:pt idx="105">
                  <c:v>3063</c:v>
                </c:pt>
                <c:pt idx="106">
                  <c:v>3063</c:v>
                </c:pt>
                <c:pt idx="107">
                  <c:v>3063</c:v>
                </c:pt>
                <c:pt idx="108">
                  <c:v>3063</c:v>
                </c:pt>
                <c:pt idx="109">
                  <c:v>3063</c:v>
                </c:pt>
                <c:pt idx="110">
                  <c:v>3063</c:v>
                </c:pt>
                <c:pt idx="111">
                  <c:v>3063</c:v>
                </c:pt>
                <c:pt idx="112">
                  <c:v>3063</c:v>
                </c:pt>
                <c:pt idx="113">
                  <c:v>3063</c:v>
                </c:pt>
                <c:pt idx="114">
                  <c:v>3063</c:v>
                </c:pt>
                <c:pt idx="115">
                  <c:v>3063</c:v>
                </c:pt>
                <c:pt idx="116">
                  <c:v>3063</c:v>
                </c:pt>
                <c:pt idx="117">
                  <c:v>3063</c:v>
                </c:pt>
                <c:pt idx="118">
                  <c:v>3063</c:v>
                </c:pt>
                <c:pt idx="119">
                  <c:v>3063</c:v>
                </c:pt>
                <c:pt idx="120">
                  <c:v>3063</c:v>
                </c:pt>
                <c:pt idx="121">
                  <c:v>3063</c:v>
                </c:pt>
                <c:pt idx="122">
                  <c:v>3063</c:v>
                </c:pt>
                <c:pt idx="123">
                  <c:v>3063</c:v>
                </c:pt>
                <c:pt idx="124">
                  <c:v>3063</c:v>
                </c:pt>
                <c:pt idx="125">
                  <c:v>3063</c:v>
                </c:pt>
                <c:pt idx="126">
                  <c:v>3063</c:v>
                </c:pt>
                <c:pt idx="127">
                  <c:v>3063</c:v>
                </c:pt>
                <c:pt idx="128">
                  <c:v>3063</c:v>
                </c:pt>
                <c:pt idx="129">
                  <c:v>3063</c:v>
                </c:pt>
                <c:pt idx="130">
                  <c:v>3063</c:v>
                </c:pt>
                <c:pt idx="131">
                  <c:v>3063</c:v>
                </c:pt>
                <c:pt idx="132">
                  <c:v>3063</c:v>
                </c:pt>
                <c:pt idx="133">
                  <c:v>3063</c:v>
                </c:pt>
                <c:pt idx="134">
                  <c:v>3063</c:v>
                </c:pt>
                <c:pt idx="135">
                  <c:v>3063</c:v>
                </c:pt>
                <c:pt idx="136">
                  <c:v>3063</c:v>
                </c:pt>
                <c:pt idx="137">
                  <c:v>3063</c:v>
                </c:pt>
                <c:pt idx="138">
                  <c:v>3063</c:v>
                </c:pt>
                <c:pt idx="139">
                  <c:v>3063</c:v>
                </c:pt>
                <c:pt idx="140">
                  <c:v>3063</c:v>
                </c:pt>
                <c:pt idx="141">
                  <c:v>3063</c:v>
                </c:pt>
                <c:pt idx="142">
                  <c:v>3063</c:v>
                </c:pt>
                <c:pt idx="143">
                  <c:v>3063</c:v>
                </c:pt>
                <c:pt idx="144">
                  <c:v>3063</c:v>
                </c:pt>
                <c:pt idx="145">
                  <c:v>3063</c:v>
                </c:pt>
                <c:pt idx="146">
                  <c:v>3063</c:v>
                </c:pt>
                <c:pt idx="147">
                  <c:v>3063</c:v>
                </c:pt>
                <c:pt idx="148">
                  <c:v>3063</c:v>
                </c:pt>
                <c:pt idx="149">
                  <c:v>3063</c:v>
                </c:pt>
                <c:pt idx="150">
                  <c:v>3063</c:v>
                </c:pt>
                <c:pt idx="151">
                  <c:v>3063</c:v>
                </c:pt>
                <c:pt idx="152">
                  <c:v>3063</c:v>
                </c:pt>
                <c:pt idx="153">
                  <c:v>3063</c:v>
                </c:pt>
                <c:pt idx="154">
                  <c:v>3063</c:v>
                </c:pt>
                <c:pt idx="155">
                  <c:v>3063</c:v>
                </c:pt>
                <c:pt idx="156">
                  <c:v>3063</c:v>
                </c:pt>
                <c:pt idx="157">
                  <c:v>3063</c:v>
                </c:pt>
                <c:pt idx="158">
                  <c:v>3063</c:v>
                </c:pt>
                <c:pt idx="159">
                  <c:v>3063</c:v>
                </c:pt>
                <c:pt idx="160">
                  <c:v>3063</c:v>
                </c:pt>
                <c:pt idx="161">
                  <c:v>3063</c:v>
                </c:pt>
                <c:pt idx="162">
                  <c:v>3063</c:v>
                </c:pt>
                <c:pt idx="163">
                  <c:v>3063</c:v>
                </c:pt>
                <c:pt idx="164">
                  <c:v>3063</c:v>
                </c:pt>
                <c:pt idx="165">
                  <c:v>3063</c:v>
                </c:pt>
                <c:pt idx="166">
                  <c:v>3063</c:v>
                </c:pt>
                <c:pt idx="167">
                  <c:v>3063</c:v>
                </c:pt>
                <c:pt idx="168">
                  <c:v>3063</c:v>
                </c:pt>
                <c:pt idx="169">
                  <c:v>3063</c:v>
                </c:pt>
                <c:pt idx="170">
                  <c:v>3063</c:v>
                </c:pt>
                <c:pt idx="171">
                  <c:v>3063</c:v>
                </c:pt>
                <c:pt idx="172">
                  <c:v>3063</c:v>
                </c:pt>
                <c:pt idx="173">
                  <c:v>3063</c:v>
                </c:pt>
              </c:numCache>
            </c:numRef>
          </c:val>
        </c:ser>
        <c:ser>
          <c:idx val="29"/>
          <c:order val="29"/>
          <c:tx>
            <c:strRef>
              <c:f>'Statistics years'!$AG$2</c:f>
              <c:strCache>
                <c:ptCount val="1"/>
                <c:pt idx="0">
                  <c:v>2019</c:v>
                </c:pt>
              </c:strCache>
            </c:strRef>
          </c:tx>
          <c:spPr>
            <a:ln w="19050">
              <a:solidFill>
                <a:srgbClr val="FF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years'!$AG$9:$AG$186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22</c:v>
                </c:pt>
                <c:pt idx="8">
                  <c:v>62</c:v>
                </c:pt>
                <c:pt idx="9">
                  <c:v>517</c:v>
                </c:pt>
                <c:pt idx="10">
                  <c:v>1343</c:v>
                </c:pt>
                <c:pt idx="11">
                  <c:v>1707</c:v>
                </c:pt>
                <c:pt idx="12">
                  <c:v>2300</c:v>
                </c:pt>
                <c:pt idx="13">
                  <c:v>2783</c:v>
                </c:pt>
                <c:pt idx="14">
                  <c:v>2929</c:v>
                </c:pt>
                <c:pt idx="15">
                  <c:v>2954</c:v>
                </c:pt>
                <c:pt idx="16">
                  <c:v>2958</c:v>
                </c:pt>
                <c:pt idx="17">
                  <c:v>2961</c:v>
                </c:pt>
                <c:pt idx="18">
                  <c:v>2949</c:v>
                </c:pt>
                <c:pt idx="19">
                  <c:v>2961</c:v>
                </c:pt>
                <c:pt idx="20">
                  <c:v>2964</c:v>
                </c:pt>
                <c:pt idx="21">
                  <c:v>2963</c:v>
                </c:pt>
                <c:pt idx="22">
                  <c:v>2963</c:v>
                </c:pt>
                <c:pt idx="23">
                  <c:v>2969</c:v>
                </c:pt>
                <c:pt idx="24">
                  <c:v>2970</c:v>
                </c:pt>
                <c:pt idx="25">
                  <c:v>2973</c:v>
                </c:pt>
                <c:pt idx="26">
                  <c:v>2973</c:v>
                </c:pt>
                <c:pt idx="27">
                  <c:v>2973</c:v>
                </c:pt>
                <c:pt idx="28">
                  <c:v>2973</c:v>
                </c:pt>
                <c:pt idx="29">
                  <c:v>2973</c:v>
                </c:pt>
                <c:pt idx="30">
                  <c:v>2973</c:v>
                </c:pt>
                <c:pt idx="31">
                  <c:v>2977</c:v>
                </c:pt>
                <c:pt idx="32">
                  <c:v>2977</c:v>
                </c:pt>
                <c:pt idx="33">
                  <c:v>2981</c:v>
                </c:pt>
                <c:pt idx="34">
                  <c:v>2981</c:v>
                </c:pt>
                <c:pt idx="35">
                  <c:v>2981</c:v>
                </c:pt>
                <c:pt idx="36">
                  <c:v>2987</c:v>
                </c:pt>
                <c:pt idx="37">
                  <c:v>2987</c:v>
                </c:pt>
                <c:pt idx="38">
                  <c:v>2987</c:v>
                </c:pt>
                <c:pt idx="39">
                  <c:v>2987</c:v>
                </c:pt>
                <c:pt idx="40">
                  <c:v>2987</c:v>
                </c:pt>
                <c:pt idx="41">
                  <c:v>2987</c:v>
                </c:pt>
                <c:pt idx="42">
                  <c:v>2987</c:v>
                </c:pt>
                <c:pt idx="43">
                  <c:v>2987</c:v>
                </c:pt>
                <c:pt idx="44">
                  <c:v>2987</c:v>
                </c:pt>
                <c:pt idx="45">
                  <c:v>2988</c:v>
                </c:pt>
                <c:pt idx="46">
                  <c:v>2988</c:v>
                </c:pt>
                <c:pt idx="47">
                  <c:v>2988</c:v>
                </c:pt>
                <c:pt idx="48">
                  <c:v>2988</c:v>
                </c:pt>
                <c:pt idx="49">
                  <c:v>2988</c:v>
                </c:pt>
                <c:pt idx="50">
                  <c:v>2988</c:v>
                </c:pt>
                <c:pt idx="51">
                  <c:v>2988</c:v>
                </c:pt>
                <c:pt idx="52">
                  <c:v>2988</c:v>
                </c:pt>
                <c:pt idx="53">
                  <c:v>2988</c:v>
                </c:pt>
                <c:pt idx="54">
                  <c:v>2988</c:v>
                </c:pt>
                <c:pt idx="55">
                  <c:v>2988</c:v>
                </c:pt>
                <c:pt idx="56">
                  <c:v>2988</c:v>
                </c:pt>
                <c:pt idx="57">
                  <c:v>2988</c:v>
                </c:pt>
                <c:pt idx="58">
                  <c:v>2993</c:v>
                </c:pt>
                <c:pt idx="59">
                  <c:v>2993</c:v>
                </c:pt>
                <c:pt idx="60">
                  <c:v>2993</c:v>
                </c:pt>
                <c:pt idx="61">
                  <c:v>2993</c:v>
                </c:pt>
                <c:pt idx="62">
                  <c:v>2993</c:v>
                </c:pt>
                <c:pt idx="63">
                  <c:v>2991</c:v>
                </c:pt>
                <c:pt idx="64">
                  <c:v>2991</c:v>
                </c:pt>
                <c:pt idx="65">
                  <c:v>2991</c:v>
                </c:pt>
                <c:pt idx="66">
                  <c:v>2991</c:v>
                </c:pt>
                <c:pt idx="67">
                  <c:v>2991</c:v>
                </c:pt>
                <c:pt idx="68">
                  <c:v>2991</c:v>
                </c:pt>
                <c:pt idx="69">
                  <c:v>2991</c:v>
                </c:pt>
                <c:pt idx="70">
                  <c:v>2991</c:v>
                </c:pt>
                <c:pt idx="71">
                  <c:v>2991</c:v>
                </c:pt>
                <c:pt idx="72">
                  <c:v>2991</c:v>
                </c:pt>
                <c:pt idx="73">
                  <c:v>2991</c:v>
                </c:pt>
                <c:pt idx="74">
                  <c:v>2991</c:v>
                </c:pt>
                <c:pt idx="75">
                  <c:v>2991</c:v>
                </c:pt>
                <c:pt idx="76">
                  <c:v>2991</c:v>
                </c:pt>
                <c:pt idx="77">
                  <c:v>2991</c:v>
                </c:pt>
                <c:pt idx="78">
                  <c:v>2991</c:v>
                </c:pt>
                <c:pt idx="79">
                  <c:v>2991</c:v>
                </c:pt>
                <c:pt idx="80">
                  <c:v>2991</c:v>
                </c:pt>
                <c:pt idx="81">
                  <c:v>2991</c:v>
                </c:pt>
                <c:pt idx="82">
                  <c:v>2991</c:v>
                </c:pt>
                <c:pt idx="83">
                  <c:v>2991</c:v>
                </c:pt>
                <c:pt idx="84">
                  <c:v>2991</c:v>
                </c:pt>
                <c:pt idx="85">
                  <c:v>2991</c:v>
                </c:pt>
                <c:pt idx="86">
                  <c:v>2991</c:v>
                </c:pt>
                <c:pt idx="87">
                  <c:v>2991</c:v>
                </c:pt>
                <c:pt idx="88">
                  <c:v>2991</c:v>
                </c:pt>
                <c:pt idx="89">
                  <c:v>2991</c:v>
                </c:pt>
                <c:pt idx="90">
                  <c:v>2991</c:v>
                </c:pt>
                <c:pt idx="91">
                  <c:v>2991</c:v>
                </c:pt>
                <c:pt idx="92">
                  <c:v>2991</c:v>
                </c:pt>
                <c:pt idx="93">
                  <c:v>2991</c:v>
                </c:pt>
                <c:pt idx="94">
                  <c:v>2991</c:v>
                </c:pt>
                <c:pt idx="95">
                  <c:v>2991</c:v>
                </c:pt>
                <c:pt idx="96">
                  <c:v>2991</c:v>
                </c:pt>
                <c:pt idx="97">
                  <c:v>2991</c:v>
                </c:pt>
                <c:pt idx="98">
                  <c:v>2991</c:v>
                </c:pt>
                <c:pt idx="99">
                  <c:v>2991</c:v>
                </c:pt>
                <c:pt idx="100">
                  <c:v>2991</c:v>
                </c:pt>
                <c:pt idx="101">
                  <c:v>2991</c:v>
                </c:pt>
                <c:pt idx="102">
                  <c:v>2991</c:v>
                </c:pt>
                <c:pt idx="103">
                  <c:v>2991</c:v>
                </c:pt>
                <c:pt idx="104">
                  <c:v>2991</c:v>
                </c:pt>
                <c:pt idx="105">
                  <c:v>2991</c:v>
                </c:pt>
                <c:pt idx="106">
                  <c:v>2991</c:v>
                </c:pt>
                <c:pt idx="107">
                  <c:v>2991</c:v>
                </c:pt>
                <c:pt idx="108">
                  <c:v>2991</c:v>
                </c:pt>
                <c:pt idx="109">
                  <c:v>2991</c:v>
                </c:pt>
                <c:pt idx="110">
                  <c:v>2991</c:v>
                </c:pt>
                <c:pt idx="111">
                  <c:v>2991</c:v>
                </c:pt>
                <c:pt idx="112">
                  <c:v>2991</c:v>
                </c:pt>
                <c:pt idx="113">
                  <c:v>2991</c:v>
                </c:pt>
                <c:pt idx="114">
                  <c:v>2991</c:v>
                </c:pt>
                <c:pt idx="115">
                  <c:v>2991</c:v>
                </c:pt>
                <c:pt idx="116">
                  <c:v>2991</c:v>
                </c:pt>
                <c:pt idx="117">
                  <c:v>2991</c:v>
                </c:pt>
                <c:pt idx="118">
                  <c:v>2991</c:v>
                </c:pt>
                <c:pt idx="119">
                  <c:v>2991</c:v>
                </c:pt>
                <c:pt idx="120">
                  <c:v>2991</c:v>
                </c:pt>
                <c:pt idx="121">
                  <c:v>2991</c:v>
                </c:pt>
                <c:pt idx="122">
                  <c:v>2991</c:v>
                </c:pt>
                <c:pt idx="123">
                  <c:v>2991</c:v>
                </c:pt>
                <c:pt idx="124">
                  <c:v>2991</c:v>
                </c:pt>
                <c:pt idx="125">
                  <c:v>2991</c:v>
                </c:pt>
                <c:pt idx="126">
                  <c:v>2991</c:v>
                </c:pt>
                <c:pt idx="127">
                  <c:v>2991</c:v>
                </c:pt>
                <c:pt idx="128">
                  <c:v>2991</c:v>
                </c:pt>
                <c:pt idx="129">
                  <c:v>2991</c:v>
                </c:pt>
                <c:pt idx="130">
                  <c:v>2991</c:v>
                </c:pt>
                <c:pt idx="131">
                  <c:v>2991</c:v>
                </c:pt>
                <c:pt idx="132">
                  <c:v>2991</c:v>
                </c:pt>
                <c:pt idx="133">
                  <c:v>2991</c:v>
                </c:pt>
                <c:pt idx="134">
                  <c:v>2991</c:v>
                </c:pt>
                <c:pt idx="135">
                  <c:v>2991</c:v>
                </c:pt>
                <c:pt idx="136">
                  <c:v>2991</c:v>
                </c:pt>
                <c:pt idx="137">
                  <c:v>2991</c:v>
                </c:pt>
                <c:pt idx="138">
                  <c:v>2991</c:v>
                </c:pt>
                <c:pt idx="139">
                  <c:v>2991</c:v>
                </c:pt>
                <c:pt idx="140">
                  <c:v>2991</c:v>
                </c:pt>
                <c:pt idx="141">
                  <c:v>2991</c:v>
                </c:pt>
                <c:pt idx="142">
                  <c:v>2991</c:v>
                </c:pt>
                <c:pt idx="143">
                  <c:v>2991</c:v>
                </c:pt>
                <c:pt idx="144">
                  <c:v>2991</c:v>
                </c:pt>
                <c:pt idx="145">
                  <c:v>2991</c:v>
                </c:pt>
                <c:pt idx="146">
                  <c:v>2991</c:v>
                </c:pt>
                <c:pt idx="147">
                  <c:v>2991</c:v>
                </c:pt>
                <c:pt idx="148">
                  <c:v>2991</c:v>
                </c:pt>
                <c:pt idx="149">
                  <c:v>2991</c:v>
                </c:pt>
                <c:pt idx="150">
                  <c:v>2991</c:v>
                </c:pt>
                <c:pt idx="151">
                  <c:v>2991</c:v>
                </c:pt>
                <c:pt idx="152">
                  <c:v>2991</c:v>
                </c:pt>
                <c:pt idx="153">
                  <c:v>2991</c:v>
                </c:pt>
                <c:pt idx="154">
                  <c:v>2991</c:v>
                </c:pt>
                <c:pt idx="155">
                  <c:v>2991</c:v>
                </c:pt>
                <c:pt idx="156">
                  <c:v>2991</c:v>
                </c:pt>
                <c:pt idx="157">
                  <c:v>2991</c:v>
                </c:pt>
                <c:pt idx="158">
                  <c:v>2991</c:v>
                </c:pt>
                <c:pt idx="159">
                  <c:v>2991</c:v>
                </c:pt>
                <c:pt idx="160">
                  <c:v>2991</c:v>
                </c:pt>
                <c:pt idx="161">
                  <c:v>2991</c:v>
                </c:pt>
                <c:pt idx="162">
                  <c:v>2991</c:v>
                </c:pt>
                <c:pt idx="163">
                  <c:v>2991</c:v>
                </c:pt>
                <c:pt idx="164">
                  <c:v>2991</c:v>
                </c:pt>
                <c:pt idx="165">
                  <c:v>2991</c:v>
                </c:pt>
                <c:pt idx="166">
                  <c:v>2991</c:v>
                </c:pt>
                <c:pt idx="167">
                  <c:v>2991</c:v>
                </c:pt>
                <c:pt idx="168">
                  <c:v>2991</c:v>
                </c:pt>
                <c:pt idx="169">
                  <c:v>2991</c:v>
                </c:pt>
                <c:pt idx="170">
                  <c:v>2991</c:v>
                </c:pt>
                <c:pt idx="171">
                  <c:v>2991</c:v>
                </c:pt>
                <c:pt idx="172">
                  <c:v>2991</c:v>
                </c:pt>
                <c:pt idx="173">
                  <c:v>2991</c:v>
                </c:pt>
              </c:numCache>
            </c:numRef>
          </c:val>
        </c:ser>
        <c:ser>
          <c:idx val="30"/>
          <c:order val="30"/>
          <c:tx>
            <c:strRef>
              <c:f>'Statistics years'!$AH$2</c:f>
              <c:strCache>
                <c:ptCount val="1"/>
                <c:pt idx="0">
                  <c:v>2020</c:v>
                </c:pt>
              </c:strCache>
            </c:strRef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years'!$AH$9:$AH$186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5</c:v>
                </c:pt>
                <c:pt idx="13">
                  <c:v>164</c:v>
                </c:pt>
                <c:pt idx="14">
                  <c:v>553</c:v>
                </c:pt>
                <c:pt idx="15">
                  <c:v>859</c:v>
                </c:pt>
                <c:pt idx="16">
                  <c:v>1116</c:v>
                </c:pt>
                <c:pt idx="17">
                  <c:v>1223</c:v>
                </c:pt>
                <c:pt idx="18">
                  <c:v>1300</c:v>
                </c:pt>
                <c:pt idx="19">
                  <c:v>1859</c:v>
                </c:pt>
                <c:pt idx="20">
                  <c:v>1926</c:v>
                </c:pt>
                <c:pt idx="21">
                  <c:v>2109</c:v>
                </c:pt>
                <c:pt idx="22">
                  <c:v>2193</c:v>
                </c:pt>
                <c:pt idx="23">
                  <c:v>2393</c:v>
                </c:pt>
                <c:pt idx="24">
                  <c:v>2571</c:v>
                </c:pt>
                <c:pt idx="25">
                  <c:v>2588</c:v>
                </c:pt>
                <c:pt idx="26">
                  <c:v>2625</c:v>
                </c:pt>
                <c:pt idx="27">
                  <c:v>2649</c:v>
                </c:pt>
                <c:pt idx="28">
                  <c:v>2661</c:v>
                </c:pt>
                <c:pt idx="29">
                  <c:v>2686</c:v>
                </c:pt>
                <c:pt idx="30">
                  <c:v>2700</c:v>
                </c:pt>
                <c:pt idx="31">
                  <c:v>2714</c:v>
                </c:pt>
                <c:pt idx="32">
                  <c:v>2721</c:v>
                </c:pt>
                <c:pt idx="33">
                  <c:v>2724</c:v>
                </c:pt>
                <c:pt idx="34">
                  <c:v>2824</c:v>
                </c:pt>
                <c:pt idx="35">
                  <c:v>2826</c:v>
                </c:pt>
                <c:pt idx="36">
                  <c:v>2843</c:v>
                </c:pt>
                <c:pt idx="37">
                  <c:v>2844</c:v>
                </c:pt>
                <c:pt idx="38">
                  <c:v>2861</c:v>
                </c:pt>
                <c:pt idx="39">
                  <c:v>2861</c:v>
                </c:pt>
                <c:pt idx="40">
                  <c:v>2862</c:v>
                </c:pt>
                <c:pt idx="41">
                  <c:v>2862</c:v>
                </c:pt>
                <c:pt idx="42">
                  <c:v>2862</c:v>
                </c:pt>
                <c:pt idx="43">
                  <c:v>2867</c:v>
                </c:pt>
                <c:pt idx="44">
                  <c:v>2867</c:v>
                </c:pt>
                <c:pt idx="45">
                  <c:v>2869</c:v>
                </c:pt>
                <c:pt idx="46">
                  <c:v>2869</c:v>
                </c:pt>
                <c:pt idx="47">
                  <c:v>2871</c:v>
                </c:pt>
                <c:pt idx="48">
                  <c:v>2871</c:v>
                </c:pt>
                <c:pt idx="49">
                  <c:v>2871</c:v>
                </c:pt>
                <c:pt idx="50">
                  <c:v>2871</c:v>
                </c:pt>
                <c:pt idx="51">
                  <c:v>2871</c:v>
                </c:pt>
                <c:pt idx="52">
                  <c:v>2871</c:v>
                </c:pt>
                <c:pt idx="53">
                  <c:v>2871</c:v>
                </c:pt>
                <c:pt idx="54">
                  <c:v>2875</c:v>
                </c:pt>
                <c:pt idx="55">
                  <c:v>2875</c:v>
                </c:pt>
                <c:pt idx="56">
                  <c:v>2875</c:v>
                </c:pt>
                <c:pt idx="57">
                  <c:v>2876</c:v>
                </c:pt>
                <c:pt idx="58">
                  <c:v>2882</c:v>
                </c:pt>
                <c:pt idx="59">
                  <c:v>2886</c:v>
                </c:pt>
                <c:pt idx="60">
                  <c:v>2886</c:v>
                </c:pt>
                <c:pt idx="61">
                  <c:v>2886</c:v>
                </c:pt>
                <c:pt idx="62">
                  <c:v>2886</c:v>
                </c:pt>
                <c:pt idx="63">
                  <c:v>2877</c:v>
                </c:pt>
                <c:pt idx="64">
                  <c:v>2877</c:v>
                </c:pt>
                <c:pt idx="65">
                  <c:v>2877</c:v>
                </c:pt>
                <c:pt idx="66">
                  <c:v>2877</c:v>
                </c:pt>
                <c:pt idx="67">
                  <c:v>2877</c:v>
                </c:pt>
                <c:pt idx="68">
                  <c:v>2877</c:v>
                </c:pt>
                <c:pt idx="69">
                  <c:v>2877</c:v>
                </c:pt>
                <c:pt idx="70">
                  <c:v>2877</c:v>
                </c:pt>
                <c:pt idx="71">
                  <c:v>2879</c:v>
                </c:pt>
                <c:pt idx="72">
                  <c:v>2879</c:v>
                </c:pt>
                <c:pt idx="73">
                  <c:v>2879</c:v>
                </c:pt>
                <c:pt idx="74">
                  <c:v>2879</c:v>
                </c:pt>
                <c:pt idx="75">
                  <c:v>2879</c:v>
                </c:pt>
                <c:pt idx="76">
                  <c:v>2879</c:v>
                </c:pt>
                <c:pt idx="77">
                  <c:v>2879</c:v>
                </c:pt>
                <c:pt idx="78">
                  <c:v>2879</c:v>
                </c:pt>
                <c:pt idx="79">
                  <c:v>2879</c:v>
                </c:pt>
                <c:pt idx="80">
                  <c:v>2879</c:v>
                </c:pt>
                <c:pt idx="81">
                  <c:v>2879</c:v>
                </c:pt>
                <c:pt idx="82">
                  <c:v>2879</c:v>
                </c:pt>
                <c:pt idx="83">
                  <c:v>2879</c:v>
                </c:pt>
                <c:pt idx="84">
                  <c:v>2879</c:v>
                </c:pt>
                <c:pt idx="85">
                  <c:v>2879</c:v>
                </c:pt>
                <c:pt idx="86">
                  <c:v>2879</c:v>
                </c:pt>
                <c:pt idx="87">
                  <c:v>2879</c:v>
                </c:pt>
                <c:pt idx="88">
                  <c:v>2879</c:v>
                </c:pt>
                <c:pt idx="89">
                  <c:v>2879</c:v>
                </c:pt>
                <c:pt idx="90">
                  <c:v>2879</c:v>
                </c:pt>
                <c:pt idx="91">
                  <c:v>2879</c:v>
                </c:pt>
                <c:pt idx="92">
                  <c:v>2879</c:v>
                </c:pt>
                <c:pt idx="93">
                  <c:v>2879</c:v>
                </c:pt>
                <c:pt idx="94">
                  <c:v>2879</c:v>
                </c:pt>
                <c:pt idx="95">
                  <c:v>2879</c:v>
                </c:pt>
                <c:pt idx="96">
                  <c:v>2879</c:v>
                </c:pt>
                <c:pt idx="97">
                  <c:v>2879</c:v>
                </c:pt>
                <c:pt idx="98">
                  <c:v>2879</c:v>
                </c:pt>
                <c:pt idx="99">
                  <c:v>2879</c:v>
                </c:pt>
                <c:pt idx="100">
                  <c:v>2879</c:v>
                </c:pt>
                <c:pt idx="101">
                  <c:v>2879</c:v>
                </c:pt>
                <c:pt idx="102">
                  <c:v>2879</c:v>
                </c:pt>
                <c:pt idx="103">
                  <c:v>2879</c:v>
                </c:pt>
                <c:pt idx="104">
                  <c:v>2879</c:v>
                </c:pt>
                <c:pt idx="105">
                  <c:v>2879</c:v>
                </c:pt>
                <c:pt idx="106">
                  <c:v>2879</c:v>
                </c:pt>
                <c:pt idx="107">
                  <c:v>2879</c:v>
                </c:pt>
                <c:pt idx="108">
                  <c:v>2879</c:v>
                </c:pt>
                <c:pt idx="109">
                  <c:v>2879</c:v>
                </c:pt>
                <c:pt idx="110">
                  <c:v>2879</c:v>
                </c:pt>
                <c:pt idx="111">
                  <c:v>2879</c:v>
                </c:pt>
                <c:pt idx="112">
                  <c:v>2879</c:v>
                </c:pt>
                <c:pt idx="113">
                  <c:v>2879</c:v>
                </c:pt>
                <c:pt idx="114">
                  <c:v>2879</c:v>
                </c:pt>
                <c:pt idx="115">
                  <c:v>2879</c:v>
                </c:pt>
                <c:pt idx="116">
                  <c:v>2879</c:v>
                </c:pt>
                <c:pt idx="117">
                  <c:v>2879</c:v>
                </c:pt>
                <c:pt idx="118">
                  <c:v>2879</c:v>
                </c:pt>
                <c:pt idx="119">
                  <c:v>2879</c:v>
                </c:pt>
                <c:pt idx="120">
                  <c:v>2879</c:v>
                </c:pt>
                <c:pt idx="121">
                  <c:v>2879</c:v>
                </c:pt>
                <c:pt idx="122">
                  <c:v>2879</c:v>
                </c:pt>
                <c:pt idx="123">
                  <c:v>2879</c:v>
                </c:pt>
                <c:pt idx="124">
                  <c:v>2879</c:v>
                </c:pt>
                <c:pt idx="125">
                  <c:v>2879</c:v>
                </c:pt>
                <c:pt idx="126">
                  <c:v>2879</c:v>
                </c:pt>
                <c:pt idx="127">
                  <c:v>2879</c:v>
                </c:pt>
                <c:pt idx="128">
                  <c:v>2879</c:v>
                </c:pt>
                <c:pt idx="129">
                  <c:v>2879</c:v>
                </c:pt>
                <c:pt idx="130">
                  <c:v>2879</c:v>
                </c:pt>
                <c:pt idx="131">
                  <c:v>2879</c:v>
                </c:pt>
                <c:pt idx="132">
                  <c:v>2879</c:v>
                </c:pt>
                <c:pt idx="133">
                  <c:v>2879</c:v>
                </c:pt>
                <c:pt idx="134">
                  <c:v>2879</c:v>
                </c:pt>
                <c:pt idx="135">
                  <c:v>2879</c:v>
                </c:pt>
                <c:pt idx="136">
                  <c:v>2879</c:v>
                </c:pt>
                <c:pt idx="137">
                  <c:v>2879</c:v>
                </c:pt>
                <c:pt idx="138">
                  <c:v>2879</c:v>
                </c:pt>
                <c:pt idx="139">
                  <c:v>2879</c:v>
                </c:pt>
                <c:pt idx="140">
                  <c:v>2879</c:v>
                </c:pt>
                <c:pt idx="141">
                  <c:v>2879</c:v>
                </c:pt>
                <c:pt idx="142">
                  <c:v>2879</c:v>
                </c:pt>
                <c:pt idx="143">
                  <c:v>2879</c:v>
                </c:pt>
                <c:pt idx="144">
                  <c:v>2879</c:v>
                </c:pt>
                <c:pt idx="145">
                  <c:v>2879</c:v>
                </c:pt>
                <c:pt idx="146">
                  <c:v>2879</c:v>
                </c:pt>
                <c:pt idx="147">
                  <c:v>2879</c:v>
                </c:pt>
                <c:pt idx="148">
                  <c:v>2879</c:v>
                </c:pt>
                <c:pt idx="149">
                  <c:v>2879</c:v>
                </c:pt>
                <c:pt idx="150">
                  <c:v>2879</c:v>
                </c:pt>
                <c:pt idx="151">
                  <c:v>2879</c:v>
                </c:pt>
                <c:pt idx="152">
                  <c:v>2879</c:v>
                </c:pt>
                <c:pt idx="153">
                  <c:v>2879</c:v>
                </c:pt>
                <c:pt idx="154">
                  <c:v>2879</c:v>
                </c:pt>
                <c:pt idx="155">
                  <c:v>2879</c:v>
                </c:pt>
                <c:pt idx="156">
                  <c:v>2879</c:v>
                </c:pt>
                <c:pt idx="157">
                  <c:v>2879</c:v>
                </c:pt>
                <c:pt idx="158">
                  <c:v>2879</c:v>
                </c:pt>
                <c:pt idx="159">
                  <c:v>2879</c:v>
                </c:pt>
                <c:pt idx="160">
                  <c:v>2879</c:v>
                </c:pt>
                <c:pt idx="161">
                  <c:v>2879</c:v>
                </c:pt>
                <c:pt idx="162">
                  <c:v>2879</c:v>
                </c:pt>
                <c:pt idx="163">
                  <c:v>2879</c:v>
                </c:pt>
                <c:pt idx="164">
                  <c:v>2879</c:v>
                </c:pt>
                <c:pt idx="165">
                  <c:v>2879</c:v>
                </c:pt>
                <c:pt idx="166">
                  <c:v>2879</c:v>
                </c:pt>
                <c:pt idx="167">
                  <c:v>2879</c:v>
                </c:pt>
                <c:pt idx="168">
                  <c:v>2879</c:v>
                </c:pt>
                <c:pt idx="169">
                  <c:v>2879</c:v>
                </c:pt>
                <c:pt idx="170">
                  <c:v>2879</c:v>
                </c:pt>
                <c:pt idx="171">
                  <c:v>2879</c:v>
                </c:pt>
                <c:pt idx="172">
                  <c:v>2879</c:v>
                </c:pt>
                <c:pt idx="173">
                  <c:v>2879</c:v>
                </c:pt>
              </c:numCache>
            </c:numRef>
          </c:val>
        </c:ser>
        <c:ser>
          <c:idx val="31"/>
          <c:order val="31"/>
          <c:tx>
            <c:strRef>
              <c:f>'Statistics years'!$AI$2</c:f>
              <c:strCache>
                <c:ptCount val="1"/>
                <c:pt idx="0">
                  <c:v>2021</c:v>
                </c:pt>
              </c:strCache>
            </c:strRef>
          </c:tx>
          <c:spPr>
            <a:ln w="19050">
              <a:solidFill>
                <a:srgbClr val="C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years'!$AI$9:$AI$186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6</c:v>
                </c:pt>
                <c:pt idx="24">
                  <c:v>23</c:v>
                </c:pt>
                <c:pt idx="25">
                  <c:v>23</c:v>
                </c:pt>
                <c:pt idx="26">
                  <c:v>23</c:v>
                </c:pt>
                <c:pt idx="27">
                  <c:v>23</c:v>
                </c:pt>
                <c:pt idx="28">
                  <c:v>23</c:v>
                </c:pt>
                <c:pt idx="29">
                  <c:v>23</c:v>
                </c:pt>
                <c:pt idx="30">
                  <c:v>43</c:v>
                </c:pt>
                <c:pt idx="31">
                  <c:v>63</c:v>
                </c:pt>
                <c:pt idx="32">
                  <c:v>70</c:v>
                </c:pt>
                <c:pt idx="33">
                  <c:v>90</c:v>
                </c:pt>
                <c:pt idx="34">
                  <c:v>147</c:v>
                </c:pt>
                <c:pt idx="35">
                  <c:v>191</c:v>
                </c:pt>
                <c:pt idx="36">
                  <c:v>309</c:v>
                </c:pt>
                <c:pt idx="37">
                  <c:v>345</c:v>
                </c:pt>
                <c:pt idx="38">
                  <c:v>467</c:v>
                </c:pt>
                <c:pt idx="39">
                  <c:v>626</c:v>
                </c:pt>
                <c:pt idx="40">
                  <c:v>800</c:v>
                </c:pt>
                <c:pt idx="41">
                  <c:v>902</c:v>
                </c:pt>
                <c:pt idx="42">
                  <c:v>1095</c:v>
                </c:pt>
                <c:pt idx="43">
                  <c:v>1195</c:v>
                </c:pt>
                <c:pt idx="44">
                  <c:v>1296</c:v>
                </c:pt>
                <c:pt idx="45">
                  <c:v>1465</c:v>
                </c:pt>
                <c:pt idx="46">
                  <c:v>1495</c:v>
                </c:pt>
                <c:pt idx="47">
                  <c:v>1926</c:v>
                </c:pt>
                <c:pt idx="48">
                  <c:v>1949</c:v>
                </c:pt>
                <c:pt idx="49">
                  <c:v>1974</c:v>
                </c:pt>
                <c:pt idx="50">
                  <c:v>2053</c:v>
                </c:pt>
                <c:pt idx="51">
                  <c:v>2056</c:v>
                </c:pt>
                <c:pt idx="52">
                  <c:v>2128</c:v>
                </c:pt>
                <c:pt idx="53">
                  <c:v>2164</c:v>
                </c:pt>
                <c:pt idx="54">
                  <c:v>2251</c:v>
                </c:pt>
                <c:pt idx="55">
                  <c:v>2277</c:v>
                </c:pt>
                <c:pt idx="56">
                  <c:v>2316</c:v>
                </c:pt>
                <c:pt idx="57">
                  <c:v>2522</c:v>
                </c:pt>
                <c:pt idx="58">
                  <c:v>2654</c:v>
                </c:pt>
                <c:pt idx="59">
                  <c:v>2701</c:v>
                </c:pt>
                <c:pt idx="60">
                  <c:v>2704</c:v>
                </c:pt>
                <c:pt idx="61">
                  <c:v>2718</c:v>
                </c:pt>
                <c:pt idx="62">
                  <c:v>2726</c:v>
                </c:pt>
                <c:pt idx="63">
                  <c:v>2725</c:v>
                </c:pt>
                <c:pt idx="64">
                  <c:v>2758</c:v>
                </c:pt>
                <c:pt idx="65">
                  <c:v>2760</c:v>
                </c:pt>
                <c:pt idx="66">
                  <c:v>2760</c:v>
                </c:pt>
                <c:pt idx="67">
                  <c:v>2760</c:v>
                </c:pt>
                <c:pt idx="68">
                  <c:v>2760</c:v>
                </c:pt>
                <c:pt idx="69">
                  <c:v>2760</c:v>
                </c:pt>
                <c:pt idx="70">
                  <c:v>2760</c:v>
                </c:pt>
                <c:pt idx="71">
                  <c:v>2762</c:v>
                </c:pt>
                <c:pt idx="72">
                  <c:v>2766</c:v>
                </c:pt>
                <c:pt idx="73">
                  <c:v>2768</c:v>
                </c:pt>
                <c:pt idx="74">
                  <c:v>2782</c:v>
                </c:pt>
                <c:pt idx="75">
                  <c:v>2782</c:v>
                </c:pt>
                <c:pt idx="76">
                  <c:v>2786</c:v>
                </c:pt>
                <c:pt idx="77">
                  <c:v>2788</c:v>
                </c:pt>
                <c:pt idx="78">
                  <c:v>2788</c:v>
                </c:pt>
                <c:pt idx="79">
                  <c:v>2791</c:v>
                </c:pt>
                <c:pt idx="80">
                  <c:v>2791</c:v>
                </c:pt>
                <c:pt idx="81">
                  <c:v>2791</c:v>
                </c:pt>
                <c:pt idx="82">
                  <c:v>2792</c:v>
                </c:pt>
                <c:pt idx="83">
                  <c:v>2792</c:v>
                </c:pt>
                <c:pt idx="84">
                  <c:v>2792</c:v>
                </c:pt>
                <c:pt idx="85">
                  <c:v>2792</c:v>
                </c:pt>
                <c:pt idx="86">
                  <c:v>2792</c:v>
                </c:pt>
                <c:pt idx="87">
                  <c:v>2795</c:v>
                </c:pt>
                <c:pt idx="88">
                  <c:v>2801</c:v>
                </c:pt>
                <c:pt idx="89">
                  <c:v>2801</c:v>
                </c:pt>
                <c:pt idx="90">
                  <c:v>2801</c:v>
                </c:pt>
                <c:pt idx="91">
                  <c:v>2802</c:v>
                </c:pt>
                <c:pt idx="92">
                  <c:v>2799</c:v>
                </c:pt>
                <c:pt idx="93">
                  <c:v>2799</c:v>
                </c:pt>
                <c:pt idx="94">
                  <c:v>2799</c:v>
                </c:pt>
                <c:pt idx="95">
                  <c:v>2799</c:v>
                </c:pt>
                <c:pt idx="96">
                  <c:v>2799</c:v>
                </c:pt>
                <c:pt idx="97">
                  <c:v>2799</c:v>
                </c:pt>
                <c:pt idx="98">
                  <c:v>2799</c:v>
                </c:pt>
                <c:pt idx="99">
                  <c:v>2799</c:v>
                </c:pt>
                <c:pt idx="100">
                  <c:v>2799</c:v>
                </c:pt>
                <c:pt idx="101">
                  <c:v>2799</c:v>
                </c:pt>
                <c:pt idx="102">
                  <c:v>2799</c:v>
                </c:pt>
                <c:pt idx="103">
                  <c:v>2799</c:v>
                </c:pt>
                <c:pt idx="104">
                  <c:v>2799</c:v>
                </c:pt>
                <c:pt idx="105">
                  <c:v>2799</c:v>
                </c:pt>
                <c:pt idx="106">
                  <c:v>2799</c:v>
                </c:pt>
                <c:pt idx="107">
                  <c:v>2799</c:v>
                </c:pt>
                <c:pt idx="108">
                  <c:v>2799</c:v>
                </c:pt>
                <c:pt idx="109">
                  <c:v>2799</c:v>
                </c:pt>
                <c:pt idx="110">
                  <c:v>2799</c:v>
                </c:pt>
                <c:pt idx="111">
                  <c:v>2799</c:v>
                </c:pt>
                <c:pt idx="112">
                  <c:v>2799</c:v>
                </c:pt>
                <c:pt idx="113">
                  <c:v>2799</c:v>
                </c:pt>
                <c:pt idx="114">
                  <c:v>2799</c:v>
                </c:pt>
                <c:pt idx="115">
                  <c:v>2799</c:v>
                </c:pt>
                <c:pt idx="116">
                  <c:v>2799</c:v>
                </c:pt>
                <c:pt idx="117">
                  <c:v>2799</c:v>
                </c:pt>
                <c:pt idx="118">
                  <c:v>2800</c:v>
                </c:pt>
                <c:pt idx="119">
                  <c:v>2800</c:v>
                </c:pt>
                <c:pt idx="120">
                  <c:v>2800</c:v>
                </c:pt>
                <c:pt idx="121">
                  <c:v>2800</c:v>
                </c:pt>
                <c:pt idx="122">
                  <c:v>2800</c:v>
                </c:pt>
                <c:pt idx="123">
                  <c:v>2800</c:v>
                </c:pt>
                <c:pt idx="124">
                  <c:v>2800</c:v>
                </c:pt>
                <c:pt idx="125">
                  <c:v>2800</c:v>
                </c:pt>
                <c:pt idx="126">
                  <c:v>2800</c:v>
                </c:pt>
                <c:pt idx="127">
                  <c:v>2800</c:v>
                </c:pt>
                <c:pt idx="128">
                  <c:v>2800</c:v>
                </c:pt>
                <c:pt idx="129">
                  <c:v>2808</c:v>
                </c:pt>
                <c:pt idx="130">
                  <c:v>2808</c:v>
                </c:pt>
                <c:pt idx="131">
                  <c:v>2808</c:v>
                </c:pt>
                <c:pt idx="132">
                  <c:v>2808</c:v>
                </c:pt>
                <c:pt idx="133">
                  <c:v>2808</c:v>
                </c:pt>
                <c:pt idx="134">
                  <c:v>2808</c:v>
                </c:pt>
                <c:pt idx="135">
                  <c:v>2808</c:v>
                </c:pt>
                <c:pt idx="136">
                  <c:v>2808</c:v>
                </c:pt>
                <c:pt idx="137">
                  <c:v>2808</c:v>
                </c:pt>
                <c:pt idx="138">
                  <c:v>2808</c:v>
                </c:pt>
                <c:pt idx="139">
                  <c:v>2808</c:v>
                </c:pt>
                <c:pt idx="140">
                  <c:v>2808</c:v>
                </c:pt>
                <c:pt idx="141">
                  <c:v>2808</c:v>
                </c:pt>
                <c:pt idx="142">
                  <c:v>2808</c:v>
                </c:pt>
                <c:pt idx="143">
                  <c:v>2808</c:v>
                </c:pt>
                <c:pt idx="144">
                  <c:v>2808</c:v>
                </c:pt>
                <c:pt idx="145">
                  <c:v>2808</c:v>
                </c:pt>
                <c:pt idx="146">
                  <c:v>2808</c:v>
                </c:pt>
                <c:pt idx="147">
                  <c:v>2808</c:v>
                </c:pt>
                <c:pt idx="148">
                  <c:v>2808</c:v>
                </c:pt>
                <c:pt idx="149">
                  <c:v>2808</c:v>
                </c:pt>
                <c:pt idx="150">
                  <c:v>2808</c:v>
                </c:pt>
                <c:pt idx="151">
                  <c:v>2808</c:v>
                </c:pt>
                <c:pt idx="152">
                  <c:v>2808</c:v>
                </c:pt>
                <c:pt idx="153">
                  <c:v>2808</c:v>
                </c:pt>
                <c:pt idx="154">
                  <c:v>2808</c:v>
                </c:pt>
                <c:pt idx="155">
                  <c:v>2808</c:v>
                </c:pt>
                <c:pt idx="156">
                  <c:v>2808</c:v>
                </c:pt>
                <c:pt idx="157">
                  <c:v>2808</c:v>
                </c:pt>
                <c:pt idx="158">
                  <c:v>2808</c:v>
                </c:pt>
                <c:pt idx="159">
                  <c:v>2808</c:v>
                </c:pt>
                <c:pt idx="160">
                  <c:v>2808</c:v>
                </c:pt>
                <c:pt idx="161">
                  <c:v>2808</c:v>
                </c:pt>
                <c:pt idx="162">
                  <c:v>2808</c:v>
                </c:pt>
                <c:pt idx="163">
                  <c:v>2808</c:v>
                </c:pt>
                <c:pt idx="164">
                  <c:v>2808</c:v>
                </c:pt>
                <c:pt idx="165">
                  <c:v>2808</c:v>
                </c:pt>
                <c:pt idx="166">
                  <c:v>2808</c:v>
                </c:pt>
                <c:pt idx="167">
                  <c:v>2808</c:v>
                </c:pt>
                <c:pt idx="168">
                  <c:v>2808</c:v>
                </c:pt>
                <c:pt idx="169">
                  <c:v>2808</c:v>
                </c:pt>
                <c:pt idx="170">
                  <c:v>2808</c:v>
                </c:pt>
                <c:pt idx="171">
                  <c:v>2808</c:v>
                </c:pt>
                <c:pt idx="172">
                  <c:v>2808</c:v>
                </c:pt>
                <c:pt idx="173">
                  <c:v>2808</c:v>
                </c:pt>
              </c:numCache>
            </c:numRef>
          </c:val>
        </c:ser>
        <c:ser>
          <c:idx val="32"/>
          <c:order val="32"/>
          <c:tx>
            <c:strRef>
              <c:f>'Statistics years'!$AJ$2</c:f>
              <c:strCache>
                <c:ptCount val="1"/>
                <c:pt idx="0">
                  <c:v>2022</c:v>
                </c:pt>
              </c:strCache>
            </c:strRef>
          </c:tx>
          <c:spPr>
            <a:ln w="19050">
              <a:solidFill>
                <a:srgbClr val="00C00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years'!$AJ$9:$AJ$186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11</c:v>
                </c:pt>
                <c:pt idx="54">
                  <c:v>24</c:v>
                </c:pt>
                <c:pt idx="55">
                  <c:v>24</c:v>
                </c:pt>
                <c:pt idx="56">
                  <c:v>24</c:v>
                </c:pt>
                <c:pt idx="57">
                  <c:v>62</c:v>
                </c:pt>
                <c:pt idx="58">
                  <c:v>98</c:v>
                </c:pt>
                <c:pt idx="59">
                  <c:v>269</c:v>
                </c:pt>
                <c:pt idx="60">
                  <c:v>489</c:v>
                </c:pt>
                <c:pt idx="61">
                  <c:v>919</c:v>
                </c:pt>
                <c:pt idx="62">
                  <c:v>1507</c:v>
                </c:pt>
                <c:pt idx="63">
                  <c:v>1537</c:v>
                </c:pt>
                <c:pt idx="64">
                  <c:v>1628</c:v>
                </c:pt>
                <c:pt idx="65">
                  <c:v>1711</c:v>
                </c:pt>
                <c:pt idx="66">
                  <c:v>1824</c:v>
                </c:pt>
                <c:pt idx="67">
                  <c:v>1968</c:v>
                </c:pt>
                <c:pt idx="68">
                  <c:v>2021</c:v>
                </c:pt>
                <c:pt idx="69">
                  <c:v>2112</c:v>
                </c:pt>
                <c:pt idx="70">
                  <c:v>2229</c:v>
                </c:pt>
                <c:pt idx="71">
                  <c:v>2330</c:v>
                </c:pt>
                <c:pt idx="72">
                  <c:v>2446</c:v>
                </c:pt>
                <c:pt idx="73">
                  <c:v>2498</c:v>
                </c:pt>
                <c:pt idx="74">
                  <c:v>2548</c:v>
                </c:pt>
                <c:pt idx="75">
                  <c:v>2567</c:v>
                </c:pt>
                <c:pt idx="76">
                  <c:v>2611</c:v>
                </c:pt>
                <c:pt idx="77">
                  <c:v>2660</c:v>
                </c:pt>
                <c:pt idx="78">
                  <c:v>2661</c:v>
                </c:pt>
                <c:pt idx="79">
                  <c:v>2790</c:v>
                </c:pt>
                <c:pt idx="80">
                  <c:v>2794</c:v>
                </c:pt>
                <c:pt idx="81">
                  <c:v>2800</c:v>
                </c:pt>
                <c:pt idx="82">
                  <c:v>2860</c:v>
                </c:pt>
                <c:pt idx="83">
                  <c:v>2877</c:v>
                </c:pt>
                <c:pt idx="84">
                  <c:v>2890</c:v>
                </c:pt>
                <c:pt idx="85">
                  <c:v>2921</c:v>
                </c:pt>
                <c:pt idx="86">
                  <c:v>2925</c:v>
                </c:pt>
                <c:pt idx="87">
                  <c:v>2927</c:v>
                </c:pt>
                <c:pt idx="88">
                  <c:v>2932</c:v>
                </c:pt>
                <c:pt idx="89">
                  <c:v>2932</c:v>
                </c:pt>
                <c:pt idx="90">
                  <c:v>2932</c:v>
                </c:pt>
                <c:pt idx="91">
                  <c:v>2934</c:v>
                </c:pt>
                <c:pt idx="92">
                  <c:v>2925</c:v>
                </c:pt>
                <c:pt idx="93">
                  <c:v>2927</c:v>
                </c:pt>
                <c:pt idx="94">
                  <c:v>2932</c:v>
                </c:pt>
                <c:pt idx="95">
                  <c:v>2933</c:v>
                </c:pt>
                <c:pt idx="96">
                  <c:v>2933</c:v>
                </c:pt>
                <c:pt idx="97">
                  <c:v>2933</c:v>
                </c:pt>
                <c:pt idx="98">
                  <c:v>2933</c:v>
                </c:pt>
                <c:pt idx="99">
                  <c:v>2933</c:v>
                </c:pt>
                <c:pt idx="100">
                  <c:v>2933</c:v>
                </c:pt>
                <c:pt idx="101">
                  <c:v>2933</c:v>
                </c:pt>
                <c:pt idx="102">
                  <c:v>2933</c:v>
                </c:pt>
                <c:pt idx="103">
                  <c:v>2933</c:v>
                </c:pt>
                <c:pt idx="104">
                  <c:v>2933</c:v>
                </c:pt>
                <c:pt idx="105">
                  <c:v>2933</c:v>
                </c:pt>
                <c:pt idx="106">
                  <c:v>2939</c:v>
                </c:pt>
                <c:pt idx="107">
                  <c:v>2932</c:v>
                </c:pt>
                <c:pt idx="108">
                  <c:v>2933</c:v>
                </c:pt>
                <c:pt idx="109">
                  <c:v>2933</c:v>
                </c:pt>
                <c:pt idx="110">
                  <c:v>2933</c:v>
                </c:pt>
                <c:pt idx="111">
                  <c:v>2934</c:v>
                </c:pt>
                <c:pt idx="112">
                  <c:v>2934</c:v>
                </c:pt>
                <c:pt idx="113">
                  <c:v>2934</c:v>
                </c:pt>
                <c:pt idx="114">
                  <c:v>2936</c:v>
                </c:pt>
                <c:pt idx="115">
                  <c:v>2937</c:v>
                </c:pt>
                <c:pt idx="116">
                  <c:v>2937</c:v>
                </c:pt>
                <c:pt idx="117">
                  <c:v>2937</c:v>
                </c:pt>
                <c:pt idx="118">
                  <c:v>2937</c:v>
                </c:pt>
                <c:pt idx="119">
                  <c:v>2937</c:v>
                </c:pt>
                <c:pt idx="120">
                  <c:v>2940</c:v>
                </c:pt>
                <c:pt idx="121">
                  <c:v>2940</c:v>
                </c:pt>
                <c:pt idx="122">
                  <c:v>2938</c:v>
                </c:pt>
                <c:pt idx="123">
                  <c:v>2938</c:v>
                </c:pt>
                <c:pt idx="124">
                  <c:v>2938</c:v>
                </c:pt>
                <c:pt idx="125">
                  <c:v>2938</c:v>
                </c:pt>
                <c:pt idx="126">
                  <c:v>2938</c:v>
                </c:pt>
                <c:pt idx="127">
                  <c:v>2938</c:v>
                </c:pt>
                <c:pt idx="128">
                  <c:v>2938</c:v>
                </c:pt>
                <c:pt idx="129">
                  <c:v>2938</c:v>
                </c:pt>
                <c:pt idx="130">
                  <c:v>2938</c:v>
                </c:pt>
                <c:pt idx="131">
                  <c:v>2938</c:v>
                </c:pt>
                <c:pt idx="132">
                  <c:v>2938</c:v>
                </c:pt>
                <c:pt idx="133">
                  <c:v>2938</c:v>
                </c:pt>
                <c:pt idx="134">
                  <c:v>2938</c:v>
                </c:pt>
                <c:pt idx="135">
                  <c:v>2938</c:v>
                </c:pt>
                <c:pt idx="136">
                  <c:v>2938</c:v>
                </c:pt>
                <c:pt idx="137">
                  <c:v>2938</c:v>
                </c:pt>
                <c:pt idx="138">
                  <c:v>2938</c:v>
                </c:pt>
                <c:pt idx="139">
                  <c:v>2938</c:v>
                </c:pt>
                <c:pt idx="140">
                  <c:v>2938</c:v>
                </c:pt>
                <c:pt idx="141">
                  <c:v>2938</c:v>
                </c:pt>
                <c:pt idx="142">
                  <c:v>2938</c:v>
                </c:pt>
                <c:pt idx="143">
                  <c:v>2938</c:v>
                </c:pt>
                <c:pt idx="144">
                  <c:v>2938</c:v>
                </c:pt>
                <c:pt idx="145">
                  <c:v>2938</c:v>
                </c:pt>
                <c:pt idx="146">
                  <c:v>2938</c:v>
                </c:pt>
                <c:pt idx="147">
                  <c:v>2938</c:v>
                </c:pt>
                <c:pt idx="148">
                  <c:v>2938</c:v>
                </c:pt>
                <c:pt idx="149">
                  <c:v>2938</c:v>
                </c:pt>
                <c:pt idx="150">
                  <c:v>2938</c:v>
                </c:pt>
                <c:pt idx="151">
                  <c:v>2938</c:v>
                </c:pt>
                <c:pt idx="152">
                  <c:v>2938</c:v>
                </c:pt>
                <c:pt idx="153">
                  <c:v>2938</c:v>
                </c:pt>
                <c:pt idx="154">
                  <c:v>2938</c:v>
                </c:pt>
                <c:pt idx="155">
                  <c:v>2938</c:v>
                </c:pt>
                <c:pt idx="156">
                  <c:v>2938</c:v>
                </c:pt>
                <c:pt idx="157">
                  <c:v>2938</c:v>
                </c:pt>
                <c:pt idx="158">
                  <c:v>2938</c:v>
                </c:pt>
                <c:pt idx="159">
                  <c:v>2938</c:v>
                </c:pt>
                <c:pt idx="160">
                  <c:v>2938</c:v>
                </c:pt>
                <c:pt idx="161">
                  <c:v>2938</c:v>
                </c:pt>
                <c:pt idx="162">
                  <c:v>2938</c:v>
                </c:pt>
                <c:pt idx="163">
                  <c:v>2938</c:v>
                </c:pt>
                <c:pt idx="164">
                  <c:v>2938</c:v>
                </c:pt>
                <c:pt idx="165">
                  <c:v>2938</c:v>
                </c:pt>
                <c:pt idx="166">
                  <c:v>2938</c:v>
                </c:pt>
                <c:pt idx="167">
                  <c:v>2938</c:v>
                </c:pt>
                <c:pt idx="168">
                  <c:v>2938</c:v>
                </c:pt>
                <c:pt idx="169">
                  <c:v>2938</c:v>
                </c:pt>
                <c:pt idx="170">
                  <c:v>2938</c:v>
                </c:pt>
                <c:pt idx="171">
                  <c:v>2938</c:v>
                </c:pt>
                <c:pt idx="172">
                  <c:v>2938</c:v>
                </c:pt>
                <c:pt idx="173">
                  <c:v>2938</c:v>
                </c:pt>
              </c:numCache>
            </c:numRef>
          </c:val>
        </c:ser>
        <c:ser>
          <c:idx val="33"/>
          <c:order val="33"/>
          <c:tx>
            <c:strRef>
              <c:f>'Statistics years'!$AK$2</c:f>
              <c:strCache>
                <c:ptCount val="1"/>
                <c:pt idx="0">
                  <c:v>2023</c:v>
                </c:pt>
              </c:strCache>
            </c:strRef>
          </c:tx>
          <c:spPr>
            <a:ln w="19050">
              <a:solidFill>
                <a:srgbClr val="00C0C0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years'!$AK$9:$AK$186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1</c:v>
                </c:pt>
                <c:pt idx="76">
                  <c:v>10</c:v>
                </c:pt>
                <c:pt idx="77">
                  <c:v>36</c:v>
                </c:pt>
                <c:pt idx="78">
                  <c:v>81</c:v>
                </c:pt>
                <c:pt idx="79">
                  <c:v>119</c:v>
                </c:pt>
                <c:pt idx="80">
                  <c:v>126</c:v>
                </c:pt>
                <c:pt idx="81">
                  <c:v>132</c:v>
                </c:pt>
                <c:pt idx="82">
                  <c:v>267</c:v>
                </c:pt>
                <c:pt idx="83">
                  <c:v>271</c:v>
                </c:pt>
                <c:pt idx="84">
                  <c:v>329</c:v>
                </c:pt>
                <c:pt idx="85">
                  <c:v>460</c:v>
                </c:pt>
                <c:pt idx="86">
                  <c:v>494</c:v>
                </c:pt>
                <c:pt idx="87">
                  <c:v>569</c:v>
                </c:pt>
                <c:pt idx="88">
                  <c:v>901</c:v>
                </c:pt>
                <c:pt idx="89">
                  <c:v>1052</c:v>
                </c:pt>
                <c:pt idx="90">
                  <c:v>1139</c:v>
                </c:pt>
                <c:pt idx="91">
                  <c:v>1199</c:v>
                </c:pt>
                <c:pt idx="92">
                  <c:v>1199</c:v>
                </c:pt>
                <c:pt idx="93">
                  <c:v>1335</c:v>
                </c:pt>
                <c:pt idx="94">
                  <c:v>1473</c:v>
                </c:pt>
                <c:pt idx="95">
                  <c:v>1487</c:v>
                </c:pt>
                <c:pt idx="96">
                  <c:v>1533</c:v>
                </c:pt>
                <c:pt idx="97">
                  <c:v>1698</c:v>
                </c:pt>
                <c:pt idx="98">
                  <c:v>1871</c:v>
                </c:pt>
                <c:pt idx="99">
                  <c:v>1981</c:v>
                </c:pt>
                <c:pt idx="100">
                  <c:v>2019</c:v>
                </c:pt>
                <c:pt idx="101">
                  <c:v>2066</c:v>
                </c:pt>
                <c:pt idx="102">
                  <c:v>2166</c:v>
                </c:pt>
                <c:pt idx="103">
                  <c:v>2240</c:v>
                </c:pt>
                <c:pt idx="104">
                  <c:v>2326</c:v>
                </c:pt>
                <c:pt idx="105">
                  <c:v>2369</c:v>
                </c:pt>
                <c:pt idx="106">
                  <c:v>2407</c:v>
                </c:pt>
                <c:pt idx="107">
                  <c:v>2400</c:v>
                </c:pt>
                <c:pt idx="108">
                  <c:v>2421</c:v>
                </c:pt>
                <c:pt idx="109">
                  <c:v>2493</c:v>
                </c:pt>
                <c:pt idx="110">
                  <c:v>2514</c:v>
                </c:pt>
                <c:pt idx="111">
                  <c:v>2579</c:v>
                </c:pt>
                <c:pt idx="112">
                  <c:v>2620</c:v>
                </c:pt>
                <c:pt idx="113">
                  <c:v>2623</c:v>
                </c:pt>
                <c:pt idx="114">
                  <c:v>2625</c:v>
                </c:pt>
                <c:pt idx="115">
                  <c:v>2627</c:v>
                </c:pt>
                <c:pt idx="116">
                  <c:v>2661</c:v>
                </c:pt>
                <c:pt idx="117">
                  <c:v>2679</c:v>
                </c:pt>
                <c:pt idx="118">
                  <c:v>2683</c:v>
                </c:pt>
                <c:pt idx="119">
                  <c:v>2719</c:v>
                </c:pt>
                <c:pt idx="120">
                  <c:v>2724</c:v>
                </c:pt>
                <c:pt idx="121">
                  <c:v>2774</c:v>
                </c:pt>
                <c:pt idx="122">
                  <c:v>2773</c:v>
                </c:pt>
                <c:pt idx="123">
                  <c:v>2808</c:v>
                </c:pt>
                <c:pt idx="124">
                  <c:v>2837</c:v>
                </c:pt>
                <c:pt idx="125">
                  <c:v>2839</c:v>
                </c:pt>
                <c:pt idx="126">
                  <c:v>2846</c:v>
                </c:pt>
                <c:pt idx="127">
                  <c:v>2847</c:v>
                </c:pt>
                <c:pt idx="128">
                  <c:v>2854</c:v>
                </c:pt>
                <c:pt idx="129">
                  <c:v>2866</c:v>
                </c:pt>
                <c:pt idx="130">
                  <c:v>2866</c:v>
                </c:pt>
                <c:pt idx="131">
                  <c:v>2867</c:v>
                </c:pt>
                <c:pt idx="132">
                  <c:v>2869</c:v>
                </c:pt>
                <c:pt idx="133">
                  <c:v>2887</c:v>
                </c:pt>
                <c:pt idx="134">
                  <c:v>2887</c:v>
                </c:pt>
                <c:pt idx="135">
                  <c:v>2887</c:v>
                </c:pt>
                <c:pt idx="136">
                  <c:v>2887</c:v>
                </c:pt>
                <c:pt idx="137">
                  <c:v>2887</c:v>
                </c:pt>
                <c:pt idx="138">
                  <c:v>2887</c:v>
                </c:pt>
                <c:pt idx="139">
                  <c:v>2887</c:v>
                </c:pt>
                <c:pt idx="140">
                  <c:v>2887</c:v>
                </c:pt>
                <c:pt idx="141">
                  <c:v>2887</c:v>
                </c:pt>
                <c:pt idx="142">
                  <c:v>2887</c:v>
                </c:pt>
                <c:pt idx="143">
                  <c:v>2888</c:v>
                </c:pt>
                <c:pt idx="144">
                  <c:v>2888</c:v>
                </c:pt>
                <c:pt idx="145">
                  <c:v>2888</c:v>
                </c:pt>
                <c:pt idx="146">
                  <c:v>2888</c:v>
                </c:pt>
                <c:pt idx="147">
                  <c:v>2888</c:v>
                </c:pt>
                <c:pt idx="148">
                  <c:v>2888</c:v>
                </c:pt>
                <c:pt idx="149">
                  <c:v>2888</c:v>
                </c:pt>
                <c:pt idx="150">
                  <c:v>2888</c:v>
                </c:pt>
                <c:pt idx="151">
                  <c:v>2888</c:v>
                </c:pt>
                <c:pt idx="152">
                  <c:v>2888</c:v>
                </c:pt>
                <c:pt idx="153">
                  <c:v>2888</c:v>
                </c:pt>
                <c:pt idx="154">
                  <c:v>2888</c:v>
                </c:pt>
                <c:pt idx="155">
                  <c:v>2893</c:v>
                </c:pt>
                <c:pt idx="156">
                  <c:v>2896</c:v>
                </c:pt>
                <c:pt idx="157">
                  <c:v>2896</c:v>
                </c:pt>
                <c:pt idx="158">
                  <c:v>2902</c:v>
                </c:pt>
                <c:pt idx="159">
                  <c:v>2902</c:v>
                </c:pt>
                <c:pt idx="160">
                  <c:v>2902</c:v>
                </c:pt>
                <c:pt idx="161">
                  <c:v>2904</c:v>
                </c:pt>
                <c:pt idx="162">
                  <c:v>2904</c:v>
                </c:pt>
                <c:pt idx="163">
                  <c:v>2904</c:v>
                </c:pt>
                <c:pt idx="164">
                  <c:v>2904</c:v>
                </c:pt>
                <c:pt idx="165">
                  <c:v>2904</c:v>
                </c:pt>
                <c:pt idx="166">
                  <c:v>2904</c:v>
                </c:pt>
                <c:pt idx="167">
                  <c:v>2904</c:v>
                </c:pt>
                <c:pt idx="168">
                  <c:v>2904</c:v>
                </c:pt>
                <c:pt idx="169">
                  <c:v>2904</c:v>
                </c:pt>
                <c:pt idx="170">
                  <c:v>2904</c:v>
                </c:pt>
                <c:pt idx="171">
                  <c:v>2904</c:v>
                </c:pt>
                <c:pt idx="172">
                  <c:v>2904</c:v>
                </c:pt>
                <c:pt idx="173">
                  <c:v>2904</c:v>
                </c:pt>
              </c:numCache>
            </c:numRef>
          </c:val>
        </c:ser>
        <c:ser>
          <c:idx val="34"/>
          <c:order val="34"/>
          <c:tx>
            <c:strRef>
              <c:f>'Statistics years'!$AL$2</c:f>
              <c:strCache>
                <c:ptCount val="1"/>
                <c:pt idx="0">
                  <c:v>2024</c:v>
                </c:pt>
              </c:strCache>
            </c:strRef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years'!$AL$9:$AL$186</c:f>
              <c:numCache>
                <c:formatCode>#</c:formatCode>
                <c:ptCount val="17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5</c:v>
                </c:pt>
                <c:pt idx="103">
                  <c:v>5</c:v>
                </c:pt>
                <c:pt idx="104">
                  <c:v>5</c:v>
                </c:pt>
                <c:pt idx="105">
                  <c:v>5</c:v>
                </c:pt>
                <c:pt idx="106">
                  <c:v>5</c:v>
                </c:pt>
                <c:pt idx="107">
                  <c:v>5</c:v>
                </c:pt>
                <c:pt idx="108">
                  <c:v>20</c:v>
                </c:pt>
                <c:pt idx="109">
                  <c:v>20</c:v>
                </c:pt>
                <c:pt idx="110">
                  <c:v>28</c:v>
                </c:pt>
                <c:pt idx="111">
                  <c:v>37</c:v>
                </c:pt>
                <c:pt idx="112">
                  <c:v>39</c:v>
                </c:pt>
                <c:pt idx="113">
                  <c:v>50</c:v>
                </c:pt>
                <c:pt idx="114">
                  <c:v>50</c:v>
                </c:pt>
                <c:pt idx="115">
                  <c:v>50</c:v>
                </c:pt>
                <c:pt idx="116">
                  <c:v>53</c:v>
                </c:pt>
                <c:pt idx="117">
                  <c:v>61</c:v>
                </c:pt>
                <c:pt idx="118">
                  <c:v>68</c:v>
                </c:pt>
                <c:pt idx="119">
                  <c:v>74</c:v>
                </c:pt>
                <c:pt idx="120">
                  <c:v>101</c:v>
                </c:pt>
                <c:pt idx="121">
                  <c:v>112</c:v>
                </c:pt>
                <c:pt idx="122">
                  <c:v>112</c:v>
                </c:pt>
                <c:pt idx="123">
                  <c:v>126</c:v>
                </c:pt>
                <c:pt idx="124">
                  <c:v>204</c:v>
                </c:pt>
                <c:pt idx="125">
                  <c:v>252</c:v>
                </c:pt>
                <c:pt idx="126">
                  <c:v>291</c:v>
                </c:pt>
                <c:pt idx="127">
                  <c:v>334</c:v>
                </c:pt>
                <c:pt idx="128">
                  <c:v>391</c:v>
                </c:pt>
                <c:pt idx="129">
                  <c:v>482</c:v>
                </c:pt>
                <c:pt idx="130">
                  <c:v>538</c:v>
                </c:pt>
                <c:pt idx="131">
                  <c:v>679</c:v>
                </c:pt>
                <c:pt idx="132">
                  <c:v>740</c:v>
                </c:pt>
                <c:pt idx="133">
                  <c:v>847</c:v>
                </c:pt>
                <c:pt idx="134">
                  <c:v>931</c:v>
                </c:pt>
                <c:pt idx="135">
                  <c:v>1014</c:v>
                </c:pt>
                <c:pt idx="136">
                  <c:v>1091</c:v>
                </c:pt>
                <c:pt idx="137">
                  <c:v>1150</c:v>
                </c:pt>
                <c:pt idx="138">
                  <c:v>1231</c:v>
                </c:pt>
                <c:pt idx="139">
                  <c:v>1306</c:v>
                </c:pt>
                <c:pt idx="140">
                  <c:v>1473</c:v>
                </c:pt>
                <c:pt idx="141">
                  <c:v>1531</c:v>
                </c:pt>
                <c:pt idx="142">
                  <c:v>1576</c:v>
                </c:pt>
                <c:pt idx="143">
                  <c:v>1610</c:v>
                </c:pt>
                <c:pt idx="144">
                  <c:v>1649</c:v>
                </c:pt>
                <c:pt idx="145">
                  <c:v>1683</c:v>
                </c:pt>
                <c:pt idx="146">
                  <c:v>1740</c:v>
                </c:pt>
                <c:pt idx="147">
                  <c:v>1818</c:v>
                </c:pt>
                <c:pt idx="148">
                  <c:v>1822</c:v>
                </c:pt>
                <c:pt idx="149">
                  <c:v>1950</c:v>
                </c:pt>
                <c:pt idx="150">
                  <c:v>1974</c:v>
                </c:pt>
                <c:pt idx="151">
                  <c:v>2017</c:v>
                </c:pt>
                <c:pt idx="152">
                  <c:v>2021</c:v>
                </c:pt>
                <c:pt idx="153">
                  <c:v>2049</c:v>
                </c:pt>
                <c:pt idx="154">
                  <c:v>2057</c:v>
                </c:pt>
                <c:pt idx="155">
                  <c:v>2171</c:v>
                </c:pt>
                <c:pt idx="156">
                  <c:v>2215</c:v>
                </c:pt>
                <c:pt idx="157">
                  <c:v>2275</c:v>
                </c:pt>
                <c:pt idx="158">
                  <c:v>2303</c:v>
                </c:pt>
                <c:pt idx="159">
                  <c:v>2320</c:v>
                </c:pt>
                <c:pt idx="160">
                  <c:v>2471</c:v>
                </c:pt>
                <c:pt idx="161">
                  <c:v>2519</c:v>
                </c:pt>
                <c:pt idx="162">
                  <c:v>2527</c:v>
                </c:pt>
                <c:pt idx="163">
                  <c:v>2545</c:v>
                </c:pt>
                <c:pt idx="164">
                  <c:v>2566</c:v>
                </c:pt>
                <c:pt idx="165">
                  <c:v>2596</c:v>
                </c:pt>
                <c:pt idx="166">
                  <c:v>2606</c:v>
                </c:pt>
                <c:pt idx="167">
                  <c:v>2613</c:v>
                </c:pt>
                <c:pt idx="168">
                  <c:v>2613</c:v>
                </c:pt>
                <c:pt idx="169">
                  <c:v>2614</c:v>
                </c:pt>
                <c:pt idx="170">
                  <c:v>2627</c:v>
                </c:pt>
                <c:pt idx="171">
                  <c:v>2637</c:v>
                </c:pt>
                <c:pt idx="172">
                  <c:v>2637</c:v>
                </c:pt>
                <c:pt idx="173">
                  <c:v>2637</c:v>
                </c:pt>
              </c:numCache>
            </c:numRef>
          </c:val>
        </c:ser>
        <c:ser>
          <c:idx val="35"/>
          <c:order val="35"/>
          <c:tx>
            <c:strRef>
              <c:f>'Statistics years'!$AM$2</c:f>
              <c:strCache>
                <c:ptCount val="1"/>
                <c:pt idx="0">
                  <c:v>2025</c:v>
                </c:pt>
              </c:strCache>
            </c:strRef>
          </c:tx>
          <c:spPr>
            <a:ln w="19050">
              <a:solidFill>
                <a:srgbClr val="808080"/>
              </a:solidFill>
            </a:ln>
          </c:spPr>
          <c:marker>
            <c:symbol val="circle"/>
            <c:size val="6"/>
            <c:spPr>
              <a:solidFill>
                <a:srgbClr val="C0C0C0"/>
              </a:solidFill>
              <a:ln>
                <a:solidFill>
                  <a:schemeClr val="tx1"/>
                </a:solidFill>
              </a:ln>
            </c:spPr>
          </c:marker>
          <c:cat>
            <c:numRef>
              <c:f>'Statistics years'!$B$9:$B$186</c:f>
              <c:numCache>
                <c:formatCode>mmm\ yyyy</c:formatCode>
                <c:ptCount val="178"/>
                <c:pt idx="0">
                  <c:v>42248</c:v>
                </c:pt>
                <c:pt idx="1">
                  <c:v>42491</c:v>
                </c:pt>
                <c:pt idx="2">
                  <c:v>42614</c:v>
                </c:pt>
                <c:pt idx="3">
                  <c:v>42795</c:v>
                </c:pt>
                <c:pt idx="4" formatCode="dd\ mmm\ yyyy">
                  <c:v>42880</c:v>
                </c:pt>
                <c:pt idx="5" formatCode="dd\ mmm\ yyyy">
                  <c:v>42961</c:v>
                </c:pt>
                <c:pt idx="6" formatCode="dd\ mmm\ yyyy">
                  <c:v>43045</c:v>
                </c:pt>
                <c:pt idx="7" formatCode="dd\ mmm\ yyyy">
                  <c:v>43171</c:v>
                </c:pt>
                <c:pt idx="8" formatCode="dd\ mmm\ yyyy">
                  <c:v>43181</c:v>
                </c:pt>
                <c:pt idx="9" formatCode="dd\ mmm\ yyyy">
                  <c:v>43273</c:v>
                </c:pt>
                <c:pt idx="10" formatCode="dd\ mmm\ yyyy">
                  <c:v>43363</c:v>
                </c:pt>
                <c:pt idx="11" formatCode="dd\ mmm\ yyyy">
                  <c:v>43414</c:v>
                </c:pt>
                <c:pt idx="12" formatCode="dd\ mmm\ yyyy">
                  <c:v>43501</c:v>
                </c:pt>
                <c:pt idx="13" formatCode="dd\ mmm\ yyyy">
                  <c:v>43595</c:v>
                </c:pt>
                <c:pt idx="14" formatCode="dd\ mmm\ yyyy">
                  <c:v>43683</c:v>
                </c:pt>
                <c:pt idx="15" formatCode="dd\ mmm\ yyyy">
                  <c:v>43692</c:v>
                </c:pt>
                <c:pt idx="16" formatCode="dd\ mmm\ yyyy">
                  <c:v>43712</c:v>
                </c:pt>
                <c:pt idx="17" formatCode="dd\ mmm\ yyyy">
                  <c:v>43725</c:v>
                </c:pt>
                <c:pt idx="18" formatCode="dd\ mmm\ yyyy">
                  <c:v>43730</c:v>
                </c:pt>
                <c:pt idx="19" formatCode="dd\ mmm\ yyyy">
                  <c:v>43790</c:v>
                </c:pt>
                <c:pt idx="20" formatCode="dd\ mmm\ yyyy">
                  <c:v>43803</c:v>
                </c:pt>
                <c:pt idx="21" formatCode="dd\ mmm\ yyyy">
                  <c:v>43813</c:v>
                </c:pt>
                <c:pt idx="22" formatCode="dd\ mmm\ yyyy">
                  <c:v>43831</c:v>
                </c:pt>
                <c:pt idx="23" formatCode="dd\ mmm\ yyyy">
                  <c:v>43875</c:v>
                </c:pt>
                <c:pt idx="24" formatCode="dd\ mmm\ yyyy">
                  <c:v>43903</c:v>
                </c:pt>
                <c:pt idx="25" formatCode="dd\ mmm\ yyyy">
                  <c:v>43913</c:v>
                </c:pt>
                <c:pt idx="26" formatCode="dd\ mmm\ yyyy">
                  <c:v>43923</c:v>
                </c:pt>
                <c:pt idx="27" formatCode="dd\ mmm\ yyyy">
                  <c:v>43928</c:v>
                </c:pt>
                <c:pt idx="28" formatCode="dd\ mmm\ yyyy">
                  <c:v>43936</c:v>
                </c:pt>
                <c:pt idx="29" formatCode="dd\ mmm\ yyyy">
                  <c:v>43942</c:v>
                </c:pt>
                <c:pt idx="30" formatCode="dd\ mmm\ yyyy">
                  <c:v>43949</c:v>
                </c:pt>
                <c:pt idx="31" formatCode="dd\ mmm\ yyyy">
                  <c:v>43955</c:v>
                </c:pt>
                <c:pt idx="32" formatCode="dd\ mmm\ yyyy">
                  <c:v>43963</c:v>
                </c:pt>
                <c:pt idx="33" formatCode="dd\ mmm\ yyyy">
                  <c:v>43969</c:v>
                </c:pt>
                <c:pt idx="34" formatCode="dd\ mmm\ yyyy">
                  <c:v>44011</c:v>
                </c:pt>
                <c:pt idx="35" formatCode="dd\ mmm\ yyyy">
                  <c:v>44026</c:v>
                </c:pt>
                <c:pt idx="36" formatCode="dd\ mmm\ yyyy">
                  <c:v>44052</c:v>
                </c:pt>
                <c:pt idx="37" formatCode="dd\ mmm\ yyyy">
                  <c:v>44056</c:v>
                </c:pt>
                <c:pt idx="38" formatCode="dd\ mmm\ yyyy">
                  <c:v>44072</c:v>
                </c:pt>
                <c:pt idx="39" formatCode="dd\ mmm\ yyyy">
                  <c:v>44094</c:v>
                </c:pt>
                <c:pt idx="40" formatCode="dd\ mmm\ yyyy">
                  <c:v>44109</c:v>
                </c:pt>
                <c:pt idx="41" formatCode="dd\ mmm\ yyyy">
                  <c:v>44118</c:v>
                </c:pt>
                <c:pt idx="42" formatCode="dd\ mmm\ yyyy">
                  <c:v>44127</c:v>
                </c:pt>
                <c:pt idx="43" formatCode="dd\ mmm\ yyyy">
                  <c:v>44136</c:v>
                </c:pt>
                <c:pt idx="44" formatCode="dd\ mmm\ yyyy">
                  <c:v>44143</c:v>
                </c:pt>
                <c:pt idx="45" formatCode="dd\ mmm\ yyyy">
                  <c:v>44159</c:v>
                </c:pt>
                <c:pt idx="46" formatCode="dd\ mmm\ yyyy">
                  <c:v>44164</c:v>
                </c:pt>
                <c:pt idx="47" formatCode="dd\ mmm\ yyyy">
                  <c:v>44210</c:v>
                </c:pt>
                <c:pt idx="48" formatCode="dd\ mmm\ yyyy">
                  <c:v>44216</c:v>
                </c:pt>
                <c:pt idx="49" formatCode="dd\ mmm\ yyyy">
                  <c:v>44219</c:v>
                </c:pt>
                <c:pt idx="50" formatCode="dd\ mmm\ yyyy">
                  <c:v>44234</c:v>
                </c:pt>
                <c:pt idx="51" formatCode="dd\ mmm\ yyyy">
                  <c:v>44243</c:v>
                </c:pt>
                <c:pt idx="52" formatCode="dd\ mmm\ yyyy">
                  <c:v>44248</c:v>
                </c:pt>
                <c:pt idx="53" formatCode="dd\ mmm\ yyyy">
                  <c:v>44255</c:v>
                </c:pt>
                <c:pt idx="54" formatCode="dd\ mmm\ yyyy">
                  <c:v>44269</c:v>
                </c:pt>
                <c:pt idx="55" formatCode="dd\ mmm\ yyyy">
                  <c:v>44276</c:v>
                </c:pt>
                <c:pt idx="56" formatCode="dd\ mmm\ yyyy">
                  <c:v>44283</c:v>
                </c:pt>
                <c:pt idx="57" formatCode="dd\ mmm\ yyyy">
                  <c:v>44329</c:v>
                </c:pt>
                <c:pt idx="58" formatCode="dd\ mmm\ yyyy">
                  <c:v>44352</c:v>
                </c:pt>
                <c:pt idx="59" formatCode="dd\ mmm\ yyyy">
                  <c:v>44387</c:v>
                </c:pt>
                <c:pt idx="60" formatCode="dd\ mmm\ yyyy">
                  <c:v>44416</c:v>
                </c:pt>
                <c:pt idx="61" formatCode="dd\ mmm\ yyyy">
                  <c:v>44455</c:v>
                </c:pt>
                <c:pt idx="62" formatCode="dd\ mmm\ yyyy">
                  <c:v>44517</c:v>
                </c:pt>
                <c:pt idx="63" formatCode="dd\ mmm\ yyyy">
                  <c:v>44524</c:v>
                </c:pt>
                <c:pt idx="64" formatCode="dd\ mmm\ yyyy">
                  <c:v>44541</c:v>
                </c:pt>
                <c:pt idx="65" formatCode="dd\ mmm\ yyyy">
                  <c:v>44551</c:v>
                </c:pt>
                <c:pt idx="66" formatCode="dd\ mmm\ yyyy">
                  <c:v>44562</c:v>
                </c:pt>
                <c:pt idx="67" formatCode="dd\ mmm\ yyyy">
                  <c:v>44569</c:v>
                </c:pt>
                <c:pt idx="68" formatCode="dd\ mmm\ yyyy">
                  <c:v>44579</c:v>
                </c:pt>
                <c:pt idx="69" formatCode="dd\ mmm\ yyyy">
                  <c:v>44587</c:v>
                </c:pt>
                <c:pt idx="70" formatCode="dd\ mmm\ yyyy">
                  <c:v>44593</c:v>
                </c:pt>
                <c:pt idx="71" formatCode="dd\ mmm\ yyyy">
                  <c:v>44605</c:v>
                </c:pt>
                <c:pt idx="72" formatCode="dd\ mmm\ yyyy">
                  <c:v>44619</c:v>
                </c:pt>
                <c:pt idx="73" formatCode="dd\ mmm\ yyyy">
                  <c:v>44626</c:v>
                </c:pt>
                <c:pt idx="74" formatCode="dd\ mmm\ yyyy">
                  <c:v>44633</c:v>
                </c:pt>
                <c:pt idx="75" formatCode="dd\ mmm\ yyyy">
                  <c:v>44637</c:v>
                </c:pt>
                <c:pt idx="76" formatCode="dd\ mmm\ yyyy">
                  <c:v>44654</c:v>
                </c:pt>
                <c:pt idx="77" formatCode="dd\ mmm\ yyyy">
                  <c:v>44668</c:v>
                </c:pt>
                <c:pt idx="78" formatCode="dd\ mmm\ yyyy">
                  <c:v>44675</c:v>
                </c:pt>
                <c:pt idx="79" formatCode="dd\ mmm\ yyyy">
                  <c:v>44703</c:v>
                </c:pt>
                <c:pt idx="80" formatCode="dd\ mmm\ yyyy">
                  <c:v>44710</c:v>
                </c:pt>
                <c:pt idx="81" formatCode="dd\ mmm\ yyyy">
                  <c:v>44723</c:v>
                </c:pt>
                <c:pt idx="82" formatCode="dd\ mmm\ yyyy">
                  <c:v>44744</c:v>
                </c:pt>
                <c:pt idx="83" formatCode="dd\ mmm\ yyyy">
                  <c:v>44752</c:v>
                </c:pt>
                <c:pt idx="84" formatCode="dd\ mmm\ yyyy">
                  <c:v>44760</c:v>
                </c:pt>
                <c:pt idx="85" formatCode="dd\ mmm\ yyyy">
                  <c:v>44775</c:v>
                </c:pt>
                <c:pt idx="86" formatCode="dd\ mmm\ yyyy">
                  <c:v>44781</c:v>
                </c:pt>
                <c:pt idx="87" formatCode="dd\ mmm\ yyyy">
                  <c:v>44786</c:v>
                </c:pt>
                <c:pt idx="88" formatCode="dd\ mmm\ yyyy">
                  <c:v>44811</c:v>
                </c:pt>
                <c:pt idx="89" formatCode="dd\ mmm\ yyyy">
                  <c:v>44822</c:v>
                </c:pt>
                <c:pt idx="90" formatCode="dd\ mmm\ yyyy">
                  <c:v>44829</c:v>
                </c:pt>
                <c:pt idx="91" formatCode="dd\ mmm\ yyyy">
                  <c:v>44835</c:v>
                </c:pt>
                <c:pt idx="92" formatCode="dd\ mmm\ yyyy">
                  <c:v>44835</c:v>
                </c:pt>
                <c:pt idx="93" formatCode="dd\ mmm\ yyyy">
                  <c:v>44852</c:v>
                </c:pt>
                <c:pt idx="94" formatCode="dd\ mmm\ yyyy">
                  <c:v>44865</c:v>
                </c:pt>
                <c:pt idx="95" formatCode="dd\ mmm\ yyyy">
                  <c:v>44871</c:v>
                </c:pt>
                <c:pt idx="96" formatCode="dd\ mmm\ yyyy">
                  <c:v>44880</c:v>
                </c:pt>
                <c:pt idx="97" formatCode="dd\ mmm\ yyyy">
                  <c:v>44896</c:v>
                </c:pt>
                <c:pt idx="98" formatCode="dd\ mmm\ yyyy">
                  <c:v>44906</c:v>
                </c:pt>
                <c:pt idx="99" formatCode="dd\ mmm\ yyyy">
                  <c:v>44912</c:v>
                </c:pt>
                <c:pt idx="100" formatCode="dd\ mmm\ yyyy">
                  <c:v>44920</c:v>
                </c:pt>
                <c:pt idx="101" formatCode="dd\ mmm\ yyyy">
                  <c:v>44927</c:v>
                </c:pt>
                <c:pt idx="102" formatCode="dd\ mmm\ yyyy">
                  <c:v>44941</c:v>
                </c:pt>
                <c:pt idx="103" formatCode="dd\ mmm\ yyyy">
                  <c:v>44948</c:v>
                </c:pt>
                <c:pt idx="104" formatCode="dd\ mmm\ yyyy">
                  <c:v>44955</c:v>
                </c:pt>
                <c:pt idx="105" formatCode="dd\ mmm\ yyyy">
                  <c:v>44962</c:v>
                </c:pt>
                <c:pt idx="106" formatCode="dd\ mmm\ yyyy">
                  <c:v>44969</c:v>
                </c:pt>
                <c:pt idx="107" formatCode="dd\ mmm\ yyyy">
                  <c:v>44969</c:v>
                </c:pt>
                <c:pt idx="108" formatCode="dd\ mmm\ yyyy">
                  <c:v>44976</c:v>
                </c:pt>
                <c:pt idx="109" formatCode="dd\ mmm\ yyyy">
                  <c:v>44983</c:v>
                </c:pt>
                <c:pt idx="110" formatCode="dd\ mmm\ yyyy">
                  <c:v>44990</c:v>
                </c:pt>
                <c:pt idx="111" formatCode="dd\ mmm\ yyyy">
                  <c:v>44998</c:v>
                </c:pt>
                <c:pt idx="112" formatCode="dd\ mmm\ yyyy">
                  <c:v>45004</c:v>
                </c:pt>
                <c:pt idx="113" formatCode="dd\ mmm\ yyyy">
                  <c:v>45011</c:v>
                </c:pt>
                <c:pt idx="114" formatCode="dd\ mmm\ yyyy">
                  <c:v>45018</c:v>
                </c:pt>
                <c:pt idx="115" formatCode="dd\ mmm\ yyyy">
                  <c:v>45025</c:v>
                </c:pt>
                <c:pt idx="116" formatCode="dd\ mmm\ yyyy">
                  <c:v>45032</c:v>
                </c:pt>
                <c:pt idx="117" formatCode="dd\ mmm\ yyyy">
                  <c:v>45039</c:v>
                </c:pt>
                <c:pt idx="118" formatCode="dd\ mmm\ yyyy">
                  <c:v>45046</c:v>
                </c:pt>
                <c:pt idx="119" formatCode="dd\ mmm\ yyyy">
                  <c:v>45054</c:v>
                </c:pt>
                <c:pt idx="120" formatCode="dd\ mmm\ yyyy">
                  <c:v>45060</c:v>
                </c:pt>
                <c:pt idx="121" formatCode="dd\ mmm\ yyyy">
                  <c:v>45070</c:v>
                </c:pt>
                <c:pt idx="122" formatCode="dd\ mmm\ yyyy">
                  <c:v>45070</c:v>
                </c:pt>
                <c:pt idx="123" formatCode="dd\ mmm\ yyyy">
                  <c:v>45081</c:v>
                </c:pt>
                <c:pt idx="124" formatCode="dd\ mmm\ yyyy">
                  <c:v>45088</c:v>
                </c:pt>
                <c:pt idx="125" formatCode="dd\ mmm\ yyyy">
                  <c:v>45095</c:v>
                </c:pt>
                <c:pt idx="126" formatCode="dd\ mmm\ yyyy">
                  <c:v>45102</c:v>
                </c:pt>
                <c:pt idx="127" formatCode="dd\ mmm\ yyyy">
                  <c:v>45109</c:v>
                </c:pt>
                <c:pt idx="128" formatCode="dd\ mmm\ yyyy">
                  <c:v>45116</c:v>
                </c:pt>
                <c:pt idx="129" formatCode="dd\ mmm\ yyyy">
                  <c:v>45123</c:v>
                </c:pt>
                <c:pt idx="130" formatCode="dd\ mmm\ yyyy">
                  <c:v>45131</c:v>
                </c:pt>
                <c:pt idx="131" formatCode="dd\ mmm\ yyyy">
                  <c:v>45137</c:v>
                </c:pt>
                <c:pt idx="132" formatCode="dd\ mmm\ yyyy">
                  <c:v>45145</c:v>
                </c:pt>
                <c:pt idx="133" formatCode="dd\ mmm\ yyyy">
                  <c:v>45152</c:v>
                </c:pt>
                <c:pt idx="134" formatCode="dd\ mmm\ yyyy">
                  <c:v>45158</c:v>
                </c:pt>
                <c:pt idx="135" formatCode="dd\ mmm\ yyyy">
                  <c:v>45165</c:v>
                </c:pt>
                <c:pt idx="136" formatCode="dd\ mmm\ yyyy">
                  <c:v>45172</c:v>
                </c:pt>
                <c:pt idx="137" formatCode="dd\ mmm\ yyyy">
                  <c:v>45179</c:v>
                </c:pt>
                <c:pt idx="138" formatCode="dd\ mmm\ yyyy">
                  <c:v>45186</c:v>
                </c:pt>
                <c:pt idx="139" formatCode="dd\ mmm\ yyyy">
                  <c:v>45189</c:v>
                </c:pt>
                <c:pt idx="140" formatCode="dd\ mmm\ yyyy">
                  <c:v>45200</c:v>
                </c:pt>
                <c:pt idx="141" formatCode="dd\ mmm\ yyyy">
                  <c:v>45207</c:v>
                </c:pt>
                <c:pt idx="142" formatCode="dd\ mmm\ yyyy">
                  <c:v>45214</c:v>
                </c:pt>
                <c:pt idx="143" formatCode="dd\ mmm\ yyyy">
                  <c:v>45221</c:v>
                </c:pt>
                <c:pt idx="144" formatCode="dd\ mmm\ yyyy">
                  <c:v>45229</c:v>
                </c:pt>
                <c:pt idx="145" formatCode="dd\ mmm\ yyyy">
                  <c:v>45236</c:v>
                </c:pt>
                <c:pt idx="146" formatCode="dd\ mmm\ yyyy">
                  <c:v>45242</c:v>
                </c:pt>
                <c:pt idx="147" formatCode="dd\ mmm\ yyyy">
                  <c:v>45257</c:v>
                </c:pt>
                <c:pt idx="148" formatCode="dd\ mmm\ yyyy">
                  <c:v>45261</c:v>
                </c:pt>
                <c:pt idx="149" formatCode="dd\ mmm\ yyyy">
                  <c:v>45270</c:v>
                </c:pt>
                <c:pt idx="150" formatCode="dd\ mmm\ yyyy">
                  <c:v>45277</c:v>
                </c:pt>
                <c:pt idx="151" formatCode="dd\ mmm\ yyyy">
                  <c:v>45292</c:v>
                </c:pt>
                <c:pt idx="152" formatCode="dd\ mmm\ yyyy">
                  <c:v>45298</c:v>
                </c:pt>
                <c:pt idx="153" formatCode="dd\ mmm\ yyyy">
                  <c:v>45305</c:v>
                </c:pt>
                <c:pt idx="154" formatCode="dd\ mmm\ yyyy">
                  <c:v>45312</c:v>
                </c:pt>
                <c:pt idx="155" formatCode="dd\ mmm\ yyyy">
                  <c:v>45320</c:v>
                </c:pt>
                <c:pt idx="156" formatCode="dd\ mmm\ yyyy">
                  <c:v>45327</c:v>
                </c:pt>
                <c:pt idx="157" formatCode="dd\ mmm\ yyyy">
                  <c:v>45333</c:v>
                </c:pt>
                <c:pt idx="158" formatCode="dd\ mmm\ yyyy">
                  <c:v>45335</c:v>
                </c:pt>
                <c:pt idx="159" formatCode="dd\ mmm\ yyyy">
                  <c:v>45337</c:v>
                </c:pt>
                <c:pt idx="160" formatCode="dd\ mmm\ yyyy">
                  <c:v>45354</c:v>
                </c:pt>
                <c:pt idx="161" formatCode="dd\ mmm\ yyyy">
                  <c:v>45361</c:v>
                </c:pt>
                <c:pt idx="162" formatCode="dd\ mmm\ yyyy">
                  <c:v>45368</c:v>
                </c:pt>
                <c:pt idx="163" formatCode="dd\ mmm\ yyyy">
                  <c:v>45376</c:v>
                </c:pt>
                <c:pt idx="164" formatCode="dd\ mmm\ yyyy">
                  <c:v>45383</c:v>
                </c:pt>
                <c:pt idx="165" formatCode="dd\ mmm\ yyyy">
                  <c:v>45389</c:v>
                </c:pt>
                <c:pt idx="166" formatCode="dd\ mmm\ yyyy">
                  <c:v>45396</c:v>
                </c:pt>
                <c:pt idx="167" formatCode="dd\ mmm\ yyyy">
                  <c:v>45406</c:v>
                </c:pt>
                <c:pt idx="168" formatCode="dd\ mmm\ yyyy">
                  <c:v>45410</c:v>
                </c:pt>
                <c:pt idx="169" formatCode="dd\ mmm\ yyyy">
                  <c:v>45413</c:v>
                </c:pt>
                <c:pt idx="170" formatCode="dd\ mmm\ yyyy">
                  <c:v>45417</c:v>
                </c:pt>
                <c:pt idx="171" formatCode="dd\ mmm\ yyyy">
                  <c:v>45424</c:v>
                </c:pt>
                <c:pt idx="172" formatCode="dd\ mmm\ yyyy">
                  <c:v>45427</c:v>
                </c:pt>
                <c:pt idx="173" formatCode="dd\ mmm\ yyyy">
                  <c:v>45430</c:v>
                </c:pt>
              </c:numCache>
            </c:numRef>
          </c:cat>
          <c:val>
            <c:numRef>
              <c:f>'Statistics years'!$AM$9:$AM$186</c:f>
              <c:numCache>
                <c:formatCode>#</c:formatCode>
                <c:ptCount val="178"/>
                <c:pt idx="158">
                  <c:v>8</c:v>
                </c:pt>
                <c:pt idx="159">
                  <c:v>8</c:v>
                </c:pt>
                <c:pt idx="160">
                  <c:v>13</c:v>
                </c:pt>
                <c:pt idx="161">
                  <c:v>26</c:v>
                </c:pt>
                <c:pt idx="162">
                  <c:v>44</c:v>
                </c:pt>
                <c:pt idx="163">
                  <c:v>61</c:v>
                </c:pt>
                <c:pt idx="164">
                  <c:v>69</c:v>
                </c:pt>
                <c:pt idx="165">
                  <c:v>73</c:v>
                </c:pt>
                <c:pt idx="166">
                  <c:v>96</c:v>
                </c:pt>
                <c:pt idx="167">
                  <c:v>138</c:v>
                </c:pt>
                <c:pt idx="168">
                  <c:v>149</c:v>
                </c:pt>
                <c:pt idx="169">
                  <c:v>158</c:v>
                </c:pt>
                <c:pt idx="170">
                  <c:v>165</c:v>
                </c:pt>
                <c:pt idx="171">
                  <c:v>174</c:v>
                </c:pt>
                <c:pt idx="172">
                  <c:v>184</c:v>
                </c:pt>
                <c:pt idx="173">
                  <c:v>201</c:v>
                </c:pt>
              </c:numCache>
            </c:numRef>
          </c:val>
        </c:ser>
        <c:marker val="1"/>
        <c:axId val="114799744"/>
        <c:axId val="114801664"/>
      </c:lineChart>
      <c:dateAx>
        <c:axId val="114799744"/>
        <c:scaling>
          <c:orientation val="minMax"/>
          <c:max val="45658"/>
          <c:min val="42005"/>
        </c:scaling>
        <c:axPos val="b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mmm\ yyyy" sourceLinked="1"/>
        <c:tickLblPos val="nextTo"/>
        <c:spPr>
          <a:ln>
            <a:solidFill>
              <a:schemeClr val="tx1"/>
            </a:solidFill>
          </a:ln>
        </c:spPr>
        <c:crossAx val="114801664"/>
        <c:crosses val="autoZero"/>
        <c:auto val="1"/>
        <c:lblOffset val="100"/>
        <c:majorUnit val="12"/>
        <c:majorTimeUnit val="months"/>
        <c:minorUnit val="3"/>
        <c:minorTimeUnit val="months"/>
      </c:dateAx>
      <c:valAx>
        <c:axId val="114801664"/>
        <c:scaling>
          <c:orientation val="minMax"/>
          <c:max val="75000"/>
          <c:min val="45000"/>
        </c:scaling>
        <c:axPos val="l"/>
        <c:majorGridlines>
          <c:spPr>
            <a:ln>
              <a:solidFill>
                <a:srgbClr val="808080"/>
              </a:solidFill>
            </a:ln>
          </c:spPr>
        </c:majorGridlines>
        <c:minorGridlines>
          <c:spPr>
            <a:ln>
              <a:solidFill>
                <a:srgbClr val="E0E0E0"/>
              </a:solidFill>
            </a:ln>
          </c:spPr>
        </c:minorGridlines>
        <c:numFmt formatCode="#" sourceLinked="1"/>
        <c:tickLblPos val="nextTo"/>
        <c:spPr>
          <a:ln>
            <a:solidFill>
              <a:sysClr val="windowText" lastClr="000000"/>
            </a:solidFill>
          </a:ln>
        </c:spPr>
        <c:crossAx val="114799744"/>
        <c:crosses val="autoZero"/>
        <c:crossBetween val="between"/>
        <c:majorUnit val="5000"/>
        <c:minorUnit val="1000"/>
      </c:valAx>
      <c:spPr>
        <a:ln>
          <a:solidFill>
            <a:sysClr val="windowText" lastClr="000000"/>
          </a:solidFill>
        </a:ln>
      </c:spPr>
    </c:plotArea>
    <c:legend>
      <c:legendPos val="t"/>
    </c:legend>
    <c:plotVisOnly val="1"/>
  </c:chart>
  <c:spPr>
    <a:solidFill>
      <a:srgbClr val="E0E0E0"/>
    </a:solidFill>
    <a:ln w="9525"/>
  </c:spPr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100</xdr:row>
      <xdr:rowOff>0</xdr:rowOff>
    </xdr:from>
    <xdr:to>
      <xdr:col>47</xdr:col>
      <xdr:colOff>0</xdr:colOff>
      <xdr:row>140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368</xdr:row>
      <xdr:rowOff>0</xdr:rowOff>
    </xdr:from>
    <xdr:to>
      <xdr:col>43</xdr:col>
      <xdr:colOff>0</xdr:colOff>
      <xdr:row>408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408</xdr:row>
      <xdr:rowOff>161924</xdr:rowOff>
    </xdr:from>
    <xdr:to>
      <xdr:col>38</xdr:col>
      <xdr:colOff>0</xdr:colOff>
      <xdr:row>409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409</xdr:row>
      <xdr:rowOff>0</xdr:rowOff>
    </xdr:from>
    <xdr:to>
      <xdr:col>43</xdr:col>
      <xdr:colOff>0</xdr:colOff>
      <xdr:row>449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cardatabase.teoalida.com/" TargetMode="External"/><Relationship Id="rId13" Type="http://schemas.openxmlformats.org/officeDocument/2006/relationships/hyperlink" Target="http://cardatabase.teoalida.com/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12" Type="http://schemas.openxmlformats.org/officeDocument/2006/relationships/hyperlink" Target="http://cardatabase.teoalida.com/" TargetMode="External"/><Relationship Id="rId17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6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1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15" Type="http://schemas.openxmlformats.org/officeDocument/2006/relationships/hyperlink" Target="http://cardatabase.teoalida.com/" TargetMode="External"/><Relationship Id="rId10" Type="http://schemas.openxmlformats.org/officeDocument/2006/relationships/hyperlink" Target="http://cardatabase.teoalida.com/" TargetMode="External"/><Relationship Id="rId19" Type="http://schemas.openxmlformats.org/officeDocument/2006/relationships/drawing" Target="../drawings/drawing2.xml"/><Relationship Id="rId4" Type="http://schemas.openxmlformats.org/officeDocument/2006/relationships/hyperlink" Target="http://cardatabase.teoalida.com/" TargetMode="External"/><Relationship Id="rId9" Type="http://schemas.openxmlformats.org/officeDocument/2006/relationships/hyperlink" Target="http://cardatabase.teoalida.com/" TargetMode="External"/><Relationship Id="rId1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AG646"/>
  <sheetViews>
    <sheetView tabSelected="1" zoomScaleNormal="100" workbookViewId="0">
      <pane xSplit="7" ySplit="6" topLeftCell="H7" activePane="bottomRight" state="frozen"/>
      <selection pane="topRight" activeCell="H1" sqref="H1"/>
      <selection pane="bottomLeft" activeCell="A7" sqref="A7"/>
      <selection pane="bottomRight" activeCell="H7" sqref="H7"/>
    </sheetView>
  </sheetViews>
  <sheetFormatPr defaultColWidth="2.7109375" defaultRowHeight="12.75"/>
  <cols>
    <col min="1" max="1" width="2.7109375" style="1" customWidth="1"/>
    <col min="2" max="3" width="10.7109375" style="1" customWidth="1"/>
    <col min="4" max="4" width="16.7109375" style="1" customWidth="1"/>
    <col min="5" max="5" width="6.7109375" style="1" customWidth="1"/>
    <col min="6" max="6" width="12.7109375" style="1" customWidth="1"/>
    <col min="7" max="7" width="40.7109375" style="1" customWidth="1"/>
    <col min="8" max="8" width="9.7109375" style="1" customWidth="1"/>
    <col min="9" max="9" width="6.7109375" style="1" customWidth="1"/>
    <col min="10" max="10" width="10.7109375" style="1" customWidth="1"/>
    <col min="11" max="21" width="6.7109375" style="1" customWidth="1"/>
    <col min="22" max="22" width="16.7109375" style="1" customWidth="1"/>
    <col min="23" max="23" width="20.7109375" style="1" customWidth="1"/>
    <col min="24" max="24" width="6.7109375" style="1" customWidth="1"/>
    <col min="25" max="25" width="20.7109375" style="1" customWidth="1"/>
    <col min="26" max="27" width="6.7109375" style="1" customWidth="1"/>
    <col min="28" max="28" width="10.7109375" style="1" customWidth="1"/>
    <col min="29" max="29" width="14.7109375" style="1" customWidth="1"/>
    <col min="30" max="32" width="16.7109375" style="1" customWidth="1"/>
    <col min="33" max="16384" width="2.7109375" style="1"/>
  </cols>
  <sheetData>
    <row r="1" spans="2:33" ht="13.5" thickBot="1"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</row>
    <row r="2" spans="2:33" ht="18.75" thickTop="1">
      <c r="B2" s="124" t="s">
        <v>0</v>
      </c>
      <c r="C2" s="125"/>
      <c r="D2" s="125"/>
      <c r="E2" s="125"/>
      <c r="F2" s="125"/>
      <c r="G2" s="126"/>
      <c r="H2" s="127" t="s">
        <v>1107</v>
      </c>
      <c r="I2" s="128"/>
      <c r="J2" s="129" t="s">
        <v>1</v>
      </c>
      <c r="K2" s="130"/>
      <c r="L2" s="130"/>
      <c r="M2" s="130"/>
      <c r="N2" s="130"/>
      <c r="O2" s="130"/>
      <c r="P2" s="131" t="s">
        <v>2</v>
      </c>
      <c r="Q2" s="132"/>
      <c r="R2" s="132"/>
      <c r="S2" s="132"/>
      <c r="T2" s="132"/>
      <c r="U2" s="132"/>
      <c r="V2" s="132"/>
      <c r="W2" s="133"/>
      <c r="X2" s="134" t="s">
        <v>3</v>
      </c>
      <c r="Y2" s="135"/>
      <c r="Z2" s="135"/>
      <c r="AA2" s="135"/>
      <c r="AB2" s="135"/>
      <c r="AC2" s="136"/>
      <c r="AD2" s="26" t="s">
        <v>4</v>
      </c>
      <c r="AE2" s="15"/>
      <c r="AF2" s="15"/>
      <c r="AG2" s="2"/>
    </row>
    <row r="3" spans="2:33" ht="38.25" customHeight="1">
      <c r="B3" s="137" t="s">
        <v>8</v>
      </c>
      <c r="C3" s="138" t="s">
        <v>5</v>
      </c>
      <c r="D3" s="138" t="s">
        <v>6</v>
      </c>
      <c r="E3" s="138" t="s">
        <v>7</v>
      </c>
      <c r="F3" s="138" t="s">
        <v>9</v>
      </c>
      <c r="G3" s="139" t="s">
        <v>514</v>
      </c>
      <c r="H3" s="140" t="s">
        <v>866</v>
      </c>
      <c r="I3" s="141" t="s">
        <v>10</v>
      </c>
      <c r="J3" s="142" t="s">
        <v>11</v>
      </c>
      <c r="K3" s="143" t="s">
        <v>12</v>
      </c>
      <c r="L3" s="143" t="s">
        <v>13</v>
      </c>
      <c r="M3" s="143" t="s">
        <v>14</v>
      </c>
      <c r="N3" s="143" t="s">
        <v>15</v>
      </c>
      <c r="O3" s="143" t="s">
        <v>16</v>
      </c>
      <c r="P3" s="144" t="s">
        <v>17</v>
      </c>
      <c r="Q3" s="145" t="s">
        <v>18</v>
      </c>
      <c r="R3" s="145" t="s">
        <v>19</v>
      </c>
      <c r="S3" s="145" t="s">
        <v>20</v>
      </c>
      <c r="T3" s="145" t="s">
        <v>21</v>
      </c>
      <c r="U3" s="145" t="s">
        <v>22</v>
      </c>
      <c r="V3" s="145" t="s">
        <v>23</v>
      </c>
      <c r="W3" s="146" t="s">
        <v>24</v>
      </c>
      <c r="X3" s="147" t="s">
        <v>25</v>
      </c>
      <c r="Y3" s="148" t="s">
        <v>26</v>
      </c>
      <c r="Z3" s="148" t="s">
        <v>27</v>
      </c>
      <c r="AA3" s="148" t="s">
        <v>741</v>
      </c>
      <c r="AB3" s="148" t="s">
        <v>742</v>
      </c>
      <c r="AC3" s="149" t="s">
        <v>743</v>
      </c>
      <c r="AD3" s="36" t="s">
        <v>28</v>
      </c>
      <c r="AE3" s="37" t="s">
        <v>29</v>
      </c>
      <c r="AF3" s="37" t="s">
        <v>30</v>
      </c>
      <c r="AG3" s="2"/>
    </row>
    <row r="4" spans="2:33">
      <c r="B4" s="150">
        <f t="shared" ref="B4:G4" si="0">COUNTA(B14:B421494)</f>
        <v>632</v>
      </c>
      <c r="C4" s="151">
        <f t="shared" si="0"/>
        <v>629</v>
      </c>
      <c r="D4" s="151">
        <f t="shared" si="0"/>
        <v>629</v>
      </c>
      <c r="E4" s="151">
        <f t="shared" si="0"/>
        <v>629</v>
      </c>
      <c r="F4" s="151">
        <f t="shared" si="0"/>
        <v>629</v>
      </c>
      <c r="G4" s="152">
        <f t="shared" si="0"/>
        <v>629</v>
      </c>
      <c r="H4" s="153">
        <f t="shared" ref="H4:U4" si="1">COUNTA(H14:H421493)</f>
        <v>477</v>
      </c>
      <c r="I4" s="154">
        <f>COUNTA(I14:I421493)</f>
        <v>629</v>
      </c>
      <c r="J4" s="155">
        <f t="shared" si="1"/>
        <v>629</v>
      </c>
      <c r="K4" s="156">
        <f t="shared" si="1"/>
        <v>629</v>
      </c>
      <c r="L4" s="156">
        <f t="shared" si="1"/>
        <v>629</v>
      </c>
      <c r="M4" s="156">
        <f t="shared" si="1"/>
        <v>629</v>
      </c>
      <c r="N4" s="156">
        <f t="shared" si="1"/>
        <v>629</v>
      </c>
      <c r="O4" s="156">
        <f t="shared" si="1"/>
        <v>549</v>
      </c>
      <c r="P4" s="157">
        <f t="shared" si="1"/>
        <v>616</v>
      </c>
      <c r="Q4" s="158">
        <f t="shared" si="1"/>
        <v>616</v>
      </c>
      <c r="R4" s="158">
        <f t="shared" si="1"/>
        <v>624</v>
      </c>
      <c r="S4" s="158">
        <f t="shared" si="1"/>
        <v>610</v>
      </c>
      <c r="T4" s="158">
        <f t="shared" si="1"/>
        <v>559</v>
      </c>
      <c r="U4" s="158">
        <f t="shared" si="1"/>
        <v>545</v>
      </c>
      <c r="V4" s="158">
        <f t="shared" ref="V4:AC4" si="2">COUNTA(V14:V421493)</f>
        <v>629</v>
      </c>
      <c r="W4" s="159">
        <f t="shared" si="2"/>
        <v>603</v>
      </c>
      <c r="X4" s="160">
        <f t="shared" si="2"/>
        <v>629</v>
      </c>
      <c r="Y4" s="161">
        <f t="shared" si="2"/>
        <v>629</v>
      </c>
      <c r="Z4" s="161">
        <f t="shared" si="2"/>
        <v>616</v>
      </c>
      <c r="AA4" s="161">
        <f t="shared" si="2"/>
        <v>612</v>
      </c>
      <c r="AB4" s="161">
        <f t="shared" si="2"/>
        <v>607</v>
      </c>
      <c r="AC4" s="162">
        <f t="shared" si="2"/>
        <v>616</v>
      </c>
      <c r="AD4" s="27">
        <f t="shared" ref="AD4:AF4" si="3">COUNTA(AD14:AD421494)</f>
        <v>629</v>
      </c>
      <c r="AE4" s="6">
        <f t="shared" si="3"/>
        <v>629</v>
      </c>
      <c r="AF4" s="6">
        <f t="shared" si="3"/>
        <v>629</v>
      </c>
      <c r="AG4" s="2"/>
    </row>
    <row r="5" spans="2:33" ht="13.5" thickBot="1">
      <c r="B5" s="163">
        <f>B4/$B4</f>
        <v>1</v>
      </c>
      <c r="C5" s="164">
        <f t="shared" ref="C5:AC5" si="4">C4/$B4</f>
        <v>0.995253164556962</v>
      </c>
      <c r="D5" s="164">
        <f t="shared" si="4"/>
        <v>0.995253164556962</v>
      </c>
      <c r="E5" s="164">
        <f t="shared" si="4"/>
        <v>0.995253164556962</v>
      </c>
      <c r="F5" s="164">
        <f t="shared" si="4"/>
        <v>0.995253164556962</v>
      </c>
      <c r="G5" s="165">
        <f t="shared" si="4"/>
        <v>0.995253164556962</v>
      </c>
      <c r="H5" s="166">
        <f t="shared" si="4"/>
        <v>0.754746835443038</v>
      </c>
      <c r="I5" s="167">
        <f>I4/$B4</f>
        <v>0.995253164556962</v>
      </c>
      <c r="J5" s="168">
        <f t="shared" si="4"/>
        <v>0.995253164556962</v>
      </c>
      <c r="K5" s="169">
        <f t="shared" si="4"/>
        <v>0.995253164556962</v>
      </c>
      <c r="L5" s="169">
        <f t="shared" si="4"/>
        <v>0.995253164556962</v>
      </c>
      <c r="M5" s="169">
        <f t="shared" si="4"/>
        <v>0.995253164556962</v>
      </c>
      <c r="N5" s="169">
        <f t="shared" si="4"/>
        <v>0.995253164556962</v>
      </c>
      <c r="O5" s="169">
        <f t="shared" si="4"/>
        <v>0.86867088607594933</v>
      </c>
      <c r="P5" s="170">
        <f t="shared" si="4"/>
        <v>0.97468354430379744</v>
      </c>
      <c r="Q5" s="171">
        <f t="shared" si="4"/>
        <v>0.97468354430379744</v>
      </c>
      <c r="R5" s="171">
        <f t="shared" si="4"/>
        <v>0.98734177215189878</v>
      </c>
      <c r="S5" s="171">
        <f t="shared" si="4"/>
        <v>0.96518987341772156</v>
      </c>
      <c r="T5" s="171">
        <f t="shared" si="4"/>
        <v>0.884493670886076</v>
      </c>
      <c r="U5" s="171">
        <f t="shared" si="4"/>
        <v>0.86234177215189878</v>
      </c>
      <c r="V5" s="171">
        <f t="shared" si="4"/>
        <v>0.995253164556962</v>
      </c>
      <c r="W5" s="172">
        <f t="shared" si="4"/>
        <v>0.95411392405063289</v>
      </c>
      <c r="X5" s="173">
        <f t="shared" si="4"/>
        <v>0.995253164556962</v>
      </c>
      <c r="Y5" s="174">
        <f t="shared" si="4"/>
        <v>0.995253164556962</v>
      </c>
      <c r="Z5" s="174">
        <f t="shared" si="4"/>
        <v>0.97468354430379744</v>
      </c>
      <c r="AA5" s="174">
        <f t="shared" si="4"/>
        <v>0.96835443037974689</v>
      </c>
      <c r="AB5" s="174">
        <f t="shared" si="4"/>
        <v>0.96044303797468356</v>
      </c>
      <c r="AC5" s="175">
        <f t="shared" si="4"/>
        <v>0.97468354430379744</v>
      </c>
      <c r="AD5" s="28">
        <f t="shared" ref="AD5:AE5" si="5">AD4/$B4</f>
        <v>0.995253164556962</v>
      </c>
      <c r="AE5" s="17">
        <f t="shared" si="5"/>
        <v>0.995253164556962</v>
      </c>
      <c r="AF5" s="17">
        <f t="shared" ref="AF5" si="6">AF4/$B4</f>
        <v>0.995253164556962</v>
      </c>
      <c r="AG5" s="2"/>
    </row>
    <row r="6" spans="2:33" ht="13.5" thickTop="1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2:33" ht="26.25">
      <c r="B7" s="199" t="s">
        <v>31</v>
      </c>
    </row>
    <row r="8" spans="2:33" ht="18">
      <c r="B8" s="200" t="s">
        <v>579</v>
      </c>
    </row>
    <row r="10" spans="2:33" ht="18">
      <c r="B10" s="200" t="s">
        <v>1106</v>
      </c>
    </row>
    <row r="11" spans="2:33" ht="18">
      <c r="B11" s="200" t="s">
        <v>1105</v>
      </c>
    </row>
    <row r="12" spans="2:33" ht="18">
      <c r="B12" s="200" t="s">
        <v>1101</v>
      </c>
    </row>
    <row r="13" spans="2:33" ht="13.5" thickBot="1"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</row>
    <row r="14" spans="2:33" s="223" customFormat="1" ht="27.75" thickTop="1" thickBot="1">
      <c r="B14" s="255" t="s">
        <v>1102</v>
      </c>
      <c r="C14" s="256"/>
      <c r="D14" s="256"/>
      <c r="E14" s="257"/>
      <c r="F14" s="256"/>
      <c r="G14" s="258"/>
      <c r="H14" s="259"/>
      <c r="I14" s="272"/>
      <c r="J14" s="260"/>
      <c r="K14" s="262"/>
      <c r="L14" s="262"/>
      <c r="M14" s="262"/>
      <c r="N14" s="262"/>
      <c r="O14" s="261"/>
      <c r="P14" s="263"/>
      <c r="Q14" s="264"/>
      <c r="R14" s="265"/>
      <c r="S14" s="265"/>
      <c r="T14" s="265"/>
      <c r="U14" s="265"/>
      <c r="V14" s="266"/>
      <c r="W14" s="267"/>
      <c r="X14" s="268"/>
      <c r="Y14" s="269"/>
      <c r="Z14" s="270"/>
      <c r="AA14" s="270"/>
      <c r="AB14" s="270"/>
      <c r="AC14" s="271"/>
      <c r="AD14" s="273"/>
      <c r="AE14" s="274"/>
      <c r="AF14" s="275"/>
      <c r="AG14" s="2"/>
    </row>
    <row r="15" spans="2:33" ht="13.5" thickTop="1">
      <c r="B15" s="177">
        <v>401994177</v>
      </c>
      <c r="C15" s="8" t="s">
        <v>74</v>
      </c>
      <c r="D15" s="8" t="s">
        <v>76</v>
      </c>
      <c r="E15" s="7">
        <v>2024</v>
      </c>
      <c r="F15" s="8" t="s">
        <v>650</v>
      </c>
      <c r="G15" s="18" t="s">
        <v>172</v>
      </c>
      <c r="H15" s="180">
        <v>44500</v>
      </c>
      <c r="I15" s="178" t="s">
        <v>1044</v>
      </c>
      <c r="J15" s="22" t="s">
        <v>43</v>
      </c>
      <c r="K15" s="95">
        <v>185.9</v>
      </c>
      <c r="L15" s="95">
        <v>71.900000000000006</v>
      </c>
      <c r="M15" s="95">
        <v>56.8</v>
      </c>
      <c r="N15" s="95">
        <v>112.2</v>
      </c>
      <c r="O15" s="9">
        <v>3536</v>
      </c>
      <c r="P15" s="24" t="s">
        <v>34</v>
      </c>
      <c r="Q15" s="93">
        <v>2</v>
      </c>
      <c r="R15" s="10">
        <v>255</v>
      </c>
      <c r="S15" s="10">
        <v>5000</v>
      </c>
      <c r="T15" s="10">
        <v>295</v>
      </c>
      <c r="U15" s="10">
        <v>1550</v>
      </c>
      <c r="V15" s="12" t="s">
        <v>55</v>
      </c>
      <c r="W15" s="30" t="s">
        <v>59</v>
      </c>
      <c r="X15" s="25" t="s">
        <v>37</v>
      </c>
      <c r="Y15" s="179" t="s">
        <v>41</v>
      </c>
      <c r="Z15" s="11">
        <v>15.6</v>
      </c>
      <c r="AA15" s="11">
        <v>29</v>
      </c>
      <c r="AB15" s="11" t="s">
        <v>788</v>
      </c>
      <c r="AC15" s="19" t="s">
        <v>963</v>
      </c>
      <c r="AD15" s="35" t="s">
        <v>1093</v>
      </c>
      <c r="AE15" s="13" t="s">
        <v>45</v>
      </c>
      <c r="AF15" s="13" t="s">
        <v>380</v>
      </c>
      <c r="AG15" s="2"/>
    </row>
    <row r="16" spans="2:33">
      <c r="B16" s="177">
        <v>402004583</v>
      </c>
      <c r="C16" s="8" t="s">
        <v>74</v>
      </c>
      <c r="D16" s="8" t="s">
        <v>76</v>
      </c>
      <c r="E16" s="7">
        <v>2024</v>
      </c>
      <c r="F16" s="8" t="s">
        <v>695</v>
      </c>
      <c r="G16" s="18" t="s">
        <v>173</v>
      </c>
      <c r="H16" s="180">
        <v>46500</v>
      </c>
      <c r="I16" s="178" t="s">
        <v>1044</v>
      </c>
      <c r="J16" s="22" t="s">
        <v>43</v>
      </c>
      <c r="K16" s="95">
        <v>185.9</v>
      </c>
      <c r="L16" s="95">
        <v>71.900000000000006</v>
      </c>
      <c r="M16" s="95">
        <v>57</v>
      </c>
      <c r="N16" s="95">
        <v>112.2</v>
      </c>
      <c r="O16" s="9">
        <v>3671</v>
      </c>
      <c r="P16" s="24" t="s">
        <v>34</v>
      </c>
      <c r="Q16" s="93">
        <v>2</v>
      </c>
      <c r="R16" s="10">
        <v>255</v>
      </c>
      <c r="S16" s="10">
        <v>5000</v>
      </c>
      <c r="T16" s="10">
        <v>295</v>
      </c>
      <c r="U16" s="10">
        <v>1550</v>
      </c>
      <c r="V16" s="12" t="s">
        <v>52</v>
      </c>
      <c r="W16" s="30" t="s">
        <v>59</v>
      </c>
      <c r="X16" s="25" t="s">
        <v>37</v>
      </c>
      <c r="Y16" s="179" t="s">
        <v>41</v>
      </c>
      <c r="Z16" s="11">
        <v>15.6</v>
      </c>
      <c r="AA16" s="11">
        <v>27</v>
      </c>
      <c r="AB16" s="11" t="s">
        <v>778</v>
      </c>
      <c r="AC16" s="19" t="s">
        <v>826</v>
      </c>
      <c r="AD16" s="35" t="s">
        <v>1093</v>
      </c>
      <c r="AE16" s="13" t="s">
        <v>45</v>
      </c>
      <c r="AF16" s="13" t="s">
        <v>380</v>
      </c>
      <c r="AG16" s="2"/>
    </row>
    <row r="17" spans="2:33">
      <c r="B17" s="177">
        <v>402004581</v>
      </c>
      <c r="C17" s="8" t="s">
        <v>74</v>
      </c>
      <c r="D17" s="8" t="s">
        <v>76</v>
      </c>
      <c r="E17" s="7">
        <v>2024</v>
      </c>
      <c r="F17" s="8" t="s">
        <v>689</v>
      </c>
      <c r="G17" s="18" t="s">
        <v>733</v>
      </c>
      <c r="H17" s="180">
        <v>45600</v>
      </c>
      <c r="I17" s="178" t="s">
        <v>1044</v>
      </c>
      <c r="J17" s="22" t="s">
        <v>43</v>
      </c>
      <c r="K17" s="95">
        <v>185.9</v>
      </c>
      <c r="L17" s="95">
        <v>71.900000000000006</v>
      </c>
      <c r="M17" s="95">
        <v>56.9</v>
      </c>
      <c r="N17" s="95">
        <v>112.2</v>
      </c>
      <c r="O17" s="9">
        <v>4083</v>
      </c>
      <c r="P17" s="24" t="s">
        <v>34</v>
      </c>
      <c r="Q17" s="93">
        <v>2</v>
      </c>
      <c r="R17" s="10">
        <v>288</v>
      </c>
      <c r="S17" s="10"/>
      <c r="T17" s="10">
        <v>310</v>
      </c>
      <c r="U17" s="10"/>
      <c r="V17" s="12" t="s">
        <v>55</v>
      </c>
      <c r="W17" s="30" t="s">
        <v>59</v>
      </c>
      <c r="X17" s="25" t="s">
        <v>739</v>
      </c>
      <c r="Y17" s="179" t="s">
        <v>41</v>
      </c>
      <c r="Z17" s="11">
        <v>10.6</v>
      </c>
      <c r="AA17" s="11">
        <v>27</v>
      </c>
      <c r="AB17" s="11" t="s">
        <v>791</v>
      </c>
      <c r="AC17" s="19" t="s">
        <v>848</v>
      </c>
      <c r="AD17" s="35" t="s">
        <v>1093</v>
      </c>
      <c r="AE17" s="13" t="s">
        <v>45</v>
      </c>
      <c r="AF17" s="13" t="s">
        <v>380</v>
      </c>
      <c r="AG17" s="2"/>
    </row>
    <row r="18" spans="2:33">
      <c r="B18" s="177">
        <v>402004580</v>
      </c>
      <c r="C18" s="8" t="s">
        <v>74</v>
      </c>
      <c r="D18" s="8" t="s">
        <v>76</v>
      </c>
      <c r="E18" s="7">
        <v>2024</v>
      </c>
      <c r="F18" s="8" t="s">
        <v>700</v>
      </c>
      <c r="G18" s="18" t="s">
        <v>732</v>
      </c>
      <c r="H18" s="180">
        <v>59600</v>
      </c>
      <c r="I18" s="178" t="s">
        <v>1044</v>
      </c>
      <c r="J18" s="22" t="s">
        <v>43</v>
      </c>
      <c r="K18" s="95">
        <v>185.9</v>
      </c>
      <c r="L18" s="95">
        <v>71.900000000000006</v>
      </c>
      <c r="M18" s="95">
        <v>56.7</v>
      </c>
      <c r="N18" s="95">
        <v>112.2</v>
      </c>
      <c r="O18" s="9">
        <v>3951</v>
      </c>
      <c r="P18" s="24" t="s">
        <v>75</v>
      </c>
      <c r="Q18" s="93">
        <v>3</v>
      </c>
      <c r="R18" s="10">
        <v>382</v>
      </c>
      <c r="S18" s="10">
        <v>5800</v>
      </c>
      <c r="T18" s="10">
        <v>369</v>
      </c>
      <c r="U18" s="10">
        <v>1800</v>
      </c>
      <c r="V18" s="12" t="s">
        <v>52</v>
      </c>
      <c r="W18" s="30" t="s">
        <v>59</v>
      </c>
      <c r="X18" s="25" t="s">
        <v>738</v>
      </c>
      <c r="Y18" s="179" t="s">
        <v>41</v>
      </c>
      <c r="Z18" s="11">
        <v>15.6</v>
      </c>
      <c r="AA18" s="11">
        <v>26</v>
      </c>
      <c r="AB18" s="11" t="s">
        <v>779</v>
      </c>
      <c r="AC18" s="19" t="s">
        <v>964</v>
      </c>
      <c r="AD18" s="35" t="s">
        <v>1093</v>
      </c>
      <c r="AE18" s="13" t="s">
        <v>45</v>
      </c>
      <c r="AF18" s="13" t="s">
        <v>380</v>
      </c>
      <c r="AG18" s="2"/>
    </row>
    <row r="19" spans="2:33">
      <c r="B19" s="177">
        <v>402004579</v>
      </c>
      <c r="C19" s="8" t="s">
        <v>74</v>
      </c>
      <c r="D19" s="8" t="s">
        <v>76</v>
      </c>
      <c r="E19" s="7">
        <v>2024</v>
      </c>
      <c r="F19" s="8" t="s">
        <v>699</v>
      </c>
      <c r="G19" s="18" t="s">
        <v>731</v>
      </c>
      <c r="H19" s="180">
        <v>57600</v>
      </c>
      <c r="I19" s="178" t="s">
        <v>1044</v>
      </c>
      <c r="J19" s="22" t="s">
        <v>43</v>
      </c>
      <c r="K19" s="95">
        <v>185.9</v>
      </c>
      <c r="L19" s="95">
        <v>71.900000000000006</v>
      </c>
      <c r="M19" s="95">
        <v>56.4</v>
      </c>
      <c r="N19" s="95">
        <v>112.2</v>
      </c>
      <c r="O19" s="9">
        <v>3834</v>
      </c>
      <c r="P19" s="24" t="s">
        <v>75</v>
      </c>
      <c r="Q19" s="93">
        <v>3</v>
      </c>
      <c r="R19" s="10">
        <v>382</v>
      </c>
      <c r="S19" s="10">
        <v>5800</v>
      </c>
      <c r="T19" s="10">
        <v>369</v>
      </c>
      <c r="U19" s="10">
        <v>1800</v>
      </c>
      <c r="V19" s="12" t="s">
        <v>55</v>
      </c>
      <c r="W19" s="30" t="s">
        <v>59</v>
      </c>
      <c r="X19" s="25" t="s">
        <v>738</v>
      </c>
      <c r="Y19" s="179" t="s">
        <v>41</v>
      </c>
      <c r="Z19" s="11">
        <v>15.6</v>
      </c>
      <c r="AA19" s="11">
        <v>26</v>
      </c>
      <c r="AB19" s="11" t="s">
        <v>779</v>
      </c>
      <c r="AC19" s="19" t="s">
        <v>964</v>
      </c>
      <c r="AD19" s="35" t="s">
        <v>1093</v>
      </c>
      <c r="AE19" s="13" t="s">
        <v>45</v>
      </c>
      <c r="AF19" s="13" t="s">
        <v>380</v>
      </c>
      <c r="AG19" s="2"/>
    </row>
    <row r="20" spans="2:33">
      <c r="B20" s="177">
        <v>402004582</v>
      </c>
      <c r="C20" s="8" t="s">
        <v>74</v>
      </c>
      <c r="D20" s="8" t="s">
        <v>76</v>
      </c>
      <c r="E20" s="7">
        <v>2024</v>
      </c>
      <c r="F20" s="8" t="s">
        <v>702</v>
      </c>
      <c r="G20" s="18" t="s">
        <v>734</v>
      </c>
      <c r="H20" s="180">
        <v>47600</v>
      </c>
      <c r="I20" s="178" t="s">
        <v>1044</v>
      </c>
      <c r="J20" s="22" t="s">
        <v>43</v>
      </c>
      <c r="K20" s="95">
        <v>185.9</v>
      </c>
      <c r="L20" s="95">
        <v>71.900000000000006</v>
      </c>
      <c r="M20" s="95">
        <v>56.9</v>
      </c>
      <c r="N20" s="95">
        <v>112.2</v>
      </c>
      <c r="O20" s="9">
        <v>4180</v>
      </c>
      <c r="P20" s="24" t="s">
        <v>34</v>
      </c>
      <c r="Q20" s="93">
        <v>2</v>
      </c>
      <c r="R20" s="10">
        <v>288</v>
      </c>
      <c r="S20" s="10"/>
      <c r="T20" s="10">
        <v>310</v>
      </c>
      <c r="U20" s="10"/>
      <c r="V20" s="12" t="s">
        <v>52</v>
      </c>
      <c r="W20" s="30" t="s">
        <v>59</v>
      </c>
      <c r="X20" s="25" t="s">
        <v>739</v>
      </c>
      <c r="Y20" s="179" t="s">
        <v>41</v>
      </c>
      <c r="Z20" s="11">
        <v>10.6</v>
      </c>
      <c r="AA20" s="11">
        <v>26</v>
      </c>
      <c r="AB20" s="11" t="s">
        <v>793</v>
      </c>
      <c r="AC20" s="19" t="s">
        <v>1045</v>
      </c>
      <c r="AD20" s="35" t="s">
        <v>1093</v>
      </c>
      <c r="AE20" s="13" t="s">
        <v>45</v>
      </c>
      <c r="AF20" s="13" t="s">
        <v>380</v>
      </c>
      <c r="AG20" s="2"/>
    </row>
    <row r="21" spans="2:33">
      <c r="B21" s="177">
        <v>402010102</v>
      </c>
      <c r="C21" s="8" t="s">
        <v>74</v>
      </c>
      <c r="D21" s="122" t="s">
        <v>76</v>
      </c>
      <c r="E21" s="7">
        <v>2024</v>
      </c>
      <c r="F21" s="122" t="s">
        <v>708</v>
      </c>
      <c r="G21" s="123" t="s">
        <v>622</v>
      </c>
      <c r="H21" s="180">
        <v>84300</v>
      </c>
      <c r="I21" s="178" t="s">
        <v>1051</v>
      </c>
      <c r="J21" s="22" t="s">
        <v>43</v>
      </c>
      <c r="K21" s="95">
        <v>189.1</v>
      </c>
      <c r="L21" s="95">
        <v>74.3</v>
      </c>
      <c r="M21" s="95">
        <v>56.5</v>
      </c>
      <c r="N21" s="95">
        <v>112.5</v>
      </c>
      <c r="O21" s="9">
        <v>3990</v>
      </c>
      <c r="P21" s="24" t="s">
        <v>75</v>
      </c>
      <c r="Q21" s="93">
        <v>3</v>
      </c>
      <c r="R21" s="10">
        <v>503</v>
      </c>
      <c r="S21" s="10">
        <v>6250</v>
      </c>
      <c r="T21" s="10">
        <v>479</v>
      </c>
      <c r="U21" s="10">
        <v>2750</v>
      </c>
      <c r="V21" s="12" t="s">
        <v>52</v>
      </c>
      <c r="W21" s="30" t="s">
        <v>159</v>
      </c>
      <c r="X21" s="25" t="s">
        <v>37</v>
      </c>
      <c r="Y21" s="179" t="s">
        <v>41</v>
      </c>
      <c r="Z21" s="11">
        <v>15.6</v>
      </c>
      <c r="AA21" s="11">
        <v>18</v>
      </c>
      <c r="AB21" s="11" t="s">
        <v>761</v>
      </c>
      <c r="AC21" s="19" t="s">
        <v>966</v>
      </c>
      <c r="AD21" s="35" t="s">
        <v>1093</v>
      </c>
      <c r="AE21" s="13" t="s">
        <v>45</v>
      </c>
      <c r="AF21" s="13" t="s">
        <v>380</v>
      </c>
      <c r="AG21" s="2"/>
    </row>
    <row r="22" spans="2:33">
      <c r="B22" s="177">
        <v>401977206</v>
      </c>
      <c r="C22" s="8" t="s">
        <v>74</v>
      </c>
      <c r="D22" s="122" t="s">
        <v>76</v>
      </c>
      <c r="E22" s="7">
        <v>2024</v>
      </c>
      <c r="F22" s="122" t="s">
        <v>85</v>
      </c>
      <c r="G22" s="123" t="s">
        <v>169</v>
      </c>
      <c r="H22" s="180">
        <v>76000</v>
      </c>
      <c r="I22" s="178" t="s">
        <v>1051</v>
      </c>
      <c r="J22" s="22" t="s">
        <v>43</v>
      </c>
      <c r="K22" s="95">
        <v>189.1</v>
      </c>
      <c r="L22" s="95">
        <v>74.3</v>
      </c>
      <c r="M22" s="95">
        <v>56.4</v>
      </c>
      <c r="N22" s="95">
        <v>112.5</v>
      </c>
      <c r="O22" s="9">
        <v>3840</v>
      </c>
      <c r="P22" s="24" t="s">
        <v>75</v>
      </c>
      <c r="Q22" s="93">
        <v>3</v>
      </c>
      <c r="R22" s="10">
        <v>473</v>
      </c>
      <c r="S22" s="10">
        <v>6250</v>
      </c>
      <c r="T22" s="10">
        <v>406</v>
      </c>
      <c r="U22" s="10">
        <v>2650</v>
      </c>
      <c r="V22" s="12" t="s">
        <v>55</v>
      </c>
      <c r="W22" s="30" t="s">
        <v>42</v>
      </c>
      <c r="X22" s="25" t="s">
        <v>37</v>
      </c>
      <c r="Y22" s="179" t="s">
        <v>41</v>
      </c>
      <c r="Z22" s="11">
        <v>15.6</v>
      </c>
      <c r="AA22" s="11">
        <v>19</v>
      </c>
      <c r="AB22" s="11" t="s">
        <v>752</v>
      </c>
      <c r="AC22" s="19" t="s">
        <v>954</v>
      </c>
      <c r="AD22" s="35" t="s">
        <v>1093</v>
      </c>
      <c r="AE22" s="13" t="s">
        <v>45</v>
      </c>
      <c r="AF22" s="13" t="s">
        <v>380</v>
      </c>
      <c r="AG22" s="2"/>
    </row>
    <row r="23" spans="2:33">
      <c r="B23" s="177">
        <v>402010103</v>
      </c>
      <c r="C23" s="8" t="s">
        <v>74</v>
      </c>
      <c r="D23" s="122" t="s">
        <v>76</v>
      </c>
      <c r="E23" s="7">
        <v>2024</v>
      </c>
      <c r="F23" s="122" t="s">
        <v>707</v>
      </c>
      <c r="G23" s="123" t="s">
        <v>616</v>
      </c>
      <c r="H23" s="180">
        <v>80200</v>
      </c>
      <c r="I23" s="178" t="s">
        <v>1051</v>
      </c>
      <c r="J23" s="22" t="s">
        <v>43</v>
      </c>
      <c r="K23" s="95">
        <v>189.1</v>
      </c>
      <c r="L23" s="95">
        <v>74.3</v>
      </c>
      <c r="M23" s="95">
        <v>56.4</v>
      </c>
      <c r="N23" s="95">
        <v>112.5</v>
      </c>
      <c r="O23" s="9">
        <v>3890</v>
      </c>
      <c r="P23" s="24" t="s">
        <v>75</v>
      </c>
      <c r="Q23" s="93">
        <v>3</v>
      </c>
      <c r="R23" s="10">
        <v>503</v>
      </c>
      <c r="S23" s="10">
        <v>6250</v>
      </c>
      <c r="T23" s="10">
        <v>479</v>
      </c>
      <c r="U23" s="10">
        <v>2750</v>
      </c>
      <c r="V23" s="12" t="s">
        <v>55</v>
      </c>
      <c r="W23" s="30" t="s">
        <v>159</v>
      </c>
      <c r="X23" s="25" t="s">
        <v>37</v>
      </c>
      <c r="Y23" s="179" t="s">
        <v>41</v>
      </c>
      <c r="Z23" s="11">
        <v>15.6</v>
      </c>
      <c r="AA23" s="11">
        <v>19</v>
      </c>
      <c r="AB23" s="11" t="s">
        <v>752</v>
      </c>
      <c r="AC23" s="19" t="s">
        <v>954</v>
      </c>
      <c r="AD23" s="35" t="s">
        <v>1093</v>
      </c>
      <c r="AE23" s="13" t="s">
        <v>45</v>
      </c>
      <c r="AF23" s="13" t="s">
        <v>380</v>
      </c>
      <c r="AG23" s="2"/>
    </row>
    <row r="24" spans="2:33">
      <c r="B24" s="177">
        <v>401986528</v>
      </c>
      <c r="C24" s="8" t="s">
        <v>74</v>
      </c>
      <c r="D24" s="122" t="s">
        <v>76</v>
      </c>
      <c r="E24" s="7">
        <v>2024</v>
      </c>
      <c r="F24" s="122" t="s">
        <v>175</v>
      </c>
      <c r="G24" s="123" t="s">
        <v>1040</v>
      </c>
      <c r="H24" s="180">
        <v>118700</v>
      </c>
      <c r="I24" s="178" t="s">
        <v>950</v>
      </c>
      <c r="J24" s="22" t="s">
        <v>43</v>
      </c>
      <c r="K24" s="95">
        <v>188.8</v>
      </c>
      <c r="L24" s="95">
        <v>75.5</v>
      </c>
      <c r="M24" s="95">
        <v>56.6</v>
      </c>
      <c r="N24" s="95">
        <v>112.5</v>
      </c>
      <c r="O24" s="9">
        <v>3915</v>
      </c>
      <c r="P24" s="24" t="s">
        <v>75</v>
      </c>
      <c r="Q24" s="93">
        <v>3</v>
      </c>
      <c r="R24" s="10">
        <v>543</v>
      </c>
      <c r="S24" s="10">
        <v>6250</v>
      </c>
      <c r="T24" s="10">
        <v>479</v>
      </c>
      <c r="U24" s="10">
        <v>2750</v>
      </c>
      <c r="V24" s="12" t="s">
        <v>52</v>
      </c>
      <c r="W24" s="30" t="s">
        <v>159</v>
      </c>
      <c r="X24" s="25" t="s">
        <v>37</v>
      </c>
      <c r="Y24" s="179" t="s">
        <v>41</v>
      </c>
      <c r="Z24" s="11">
        <v>15.6</v>
      </c>
      <c r="AA24" s="11">
        <v>18</v>
      </c>
      <c r="AB24" s="11" t="s">
        <v>762</v>
      </c>
      <c r="AC24" s="19" t="s">
        <v>962</v>
      </c>
      <c r="AD24" s="35" t="s">
        <v>1093</v>
      </c>
      <c r="AE24" s="13" t="s">
        <v>45</v>
      </c>
      <c r="AF24" s="13" t="s">
        <v>380</v>
      </c>
      <c r="AG24" s="2"/>
    </row>
    <row r="25" spans="2:33">
      <c r="B25" s="224">
        <v>401897331</v>
      </c>
      <c r="C25" s="14" t="s">
        <v>74</v>
      </c>
      <c r="D25" s="14" t="s">
        <v>76</v>
      </c>
      <c r="E25" s="225">
        <v>2022</v>
      </c>
      <c r="F25" s="14" t="s">
        <v>650</v>
      </c>
      <c r="G25" s="226" t="s">
        <v>172</v>
      </c>
      <c r="H25" s="181">
        <v>41450</v>
      </c>
      <c r="I25" s="229" t="s">
        <v>705</v>
      </c>
      <c r="J25" s="23" t="s">
        <v>43</v>
      </c>
      <c r="K25" s="96">
        <v>185.7</v>
      </c>
      <c r="L25" s="96">
        <v>71.900000000000006</v>
      </c>
      <c r="M25" s="96">
        <v>56.8</v>
      </c>
      <c r="N25" s="96">
        <v>112.2</v>
      </c>
      <c r="O25" s="201">
        <v>3560</v>
      </c>
      <c r="P25" s="202" t="s">
        <v>34</v>
      </c>
      <c r="Q25" s="94">
        <v>2</v>
      </c>
      <c r="R25" s="203">
        <v>255</v>
      </c>
      <c r="S25" s="203">
        <v>5000</v>
      </c>
      <c r="T25" s="203">
        <v>294</v>
      </c>
      <c r="U25" s="203">
        <v>1550</v>
      </c>
      <c r="V25" s="227" t="s">
        <v>55</v>
      </c>
      <c r="W25" s="31" t="s">
        <v>59</v>
      </c>
      <c r="X25" s="204" t="s">
        <v>37</v>
      </c>
      <c r="Y25" s="228" t="s">
        <v>41</v>
      </c>
      <c r="Z25" s="205">
        <v>15.6</v>
      </c>
      <c r="AA25" s="205">
        <v>30</v>
      </c>
      <c r="AB25" s="205" t="s">
        <v>750</v>
      </c>
      <c r="AC25" s="206" t="s">
        <v>967</v>
      </c>
      <c r="AD25" s="230" t="s">
        <v>1093</v>
      </c>
      <c r="AE25" s="231" t="s">
        <v>45</v>
      </c>
      <c r="AF25" s="231" t="s">
        <v>380</v>
      </c>
      <c r="AG25" s="2"/>
    </row>
    <row r="26" spans="2:33">
      <c r="B26" s="177">
        <v>401906573</v>
      </c>
      <c r="C26" s="8" t="s">
        <v>74</v>
      </c>
      <c r="D26" s="8" t="s">
        <v>76</v>
      </c>
      <c r="E26" s="7">
        <v>2022</v>
      </c>
      <c r="F26" s="8" t="s">
        <v>700</v>
      </c>
      <c r="G26" s="18" t="s">
        <v>732</v>
      </c>
      <c r="H26" s="180">
        <v>56700</v>
      </c>
      <c r="I26" s="178" t="s">
        <v>705</v>
      </c>
      <c r="J26" s="22" t="s">
        <v>43</v>
      </c>
      <c r="K26" s="95">
        <v>185.7</v>
      </c>
      <c r="L26" s="95">
        <v>71.900000000000006</v>
      </c>
      <c r="M26" s="95">
        <v>56.7</v>
      </c>
      <c r="N26" s="95">
        <v>112.2</v>
      </c>
      <c r="O26" s="9">
        <v>3979</v>
      </c>
      <c r="P26" s="24" t="s">
        <v>75</v>
      </c>
      <c r="Q26" s="93">
        <v>3</v>
      </c>
      <c r="R26" s="10">
        <v>382</v>
      </c>
      <c r="S26" s="10">
        <v>5800</v>
      </c>
      <c r="T26" s="10">
        <v>368</v>
      </c>
      <c r="U26" s="10">
        <v>1800</v>
      </c>
      <c r="V26" s="12" t="s">
        <v>52</v>
      </c>
      <c r="W26" s="30" t="s">
        <v>59</v>
      </c>
      <c r="X26" s="25" t="s">
        <v>738</v>
      </c>
      <c r="Y26" s="179" t="s">
        <v>41</v>
      </c>
      <c r="Z26" s="11">
        <v>15.6</v>
      </c>
      <c r="AA26" s="11">
        <v>26</v>
      </c>
      <c r="AB26" s="11" t="s">
        <v>775</v>
      </c>
      <c r="AC26" s="19" t="s">
        <v>965</v>
      </c>
      <c r="AD26" s="35" t="s">
        <v>1093</v>
      </c>
      <c r="AE26" s="13" t="s">
        <v>45</v>
      </c>
      <c r="AF26" s="13" t="s">
        <v>380</v>
      </c>
      <c r="AG26" s="2"/>
    </row>
    <row r="27" spans="2:33">
      <c r="B27" s="177">
        <v>401906574</v>
      </c>
      <c r="C27" s="8" t="s">
        <v>74</v>
      </c>
      <c r="D27" s="8" t="s">
        <v>76</v>
      </c>
      <c r="E27" s="7">
        <v>2022</v>
      </c>
      <c r="F27" s="8" t="s">
        <v>695</v>
      </c>
      <c r="G27" s="18" t="s">
        <v>173</v>
      </c>
      <c r="H27" s="180">
        <v>43450</v>
      </c>
      <c r="I27" s="178" t="s">
        <v>705</v>
      </c>
      <c r="J27" s="22" t="s">
        <v>43</v>
      </c>
      <c r="K27" s="95">
        <v>185.7</v>
      </c>
      <c r="L27" s="95">
        <v>71.900000000000006</v>
      </c>
      <c r="M27" s="95">
        <v>57</v>
      </c>
      <c r="N27" s="95">
        <v>112.2</v>
      </c>
      <c r="O27" s="9">
        <v>3686</v>
      </c>
      <c r="P27" s="24" t="s">
        <v>34</v>
      </c>
      <c r="Q27" s="93">
        <v>2</v>
      </c>
      <c r="R27" s="10">
        <v>255</v>
      </c>
      <c r="S27" s="10">
        <v>5000</v>
      </c>
      <c r="T27" s="10">
        <v>294</v>
      </c>
      <c r="U27" s="10">
        <v>1550</v>
      </c>
      <c r="V27" s="12" t="s">
        <v>52</v>
      </c>
      <c r="W27" s="30" t="s">
        <v>59</v>
      </c>
      <c r="X27" s="25" t="s">
        <v>37</v>
      </c>
      <c r="Y27" s="179" t="s">
        <v>41</v>
      </c>
      <c r="Z27" s="11">
        <v>15.6</v>
      </c>
      <c r="AA27" s="11">
        <v>28</v>
      </c>
      <c r="AB27" s="11" t="s">
        <v>788</v>
      </c>
      <c r="AC27" s="19" t="s">
        <v>963</v>
      </c>
      <c r="AD27" s="35" t="s">
        <v>1093</v>
      </c>
      <c r="AE27" s="13" t="s">
        <v>45</v>
      </c>
      <c r="AF27" s="13" t="s">
        <v>380</v>
      </c>
      <c r="AG27" s="2"/>
    </row>
    <row r="28" spans="2:33">
      <c r="B28" s="177">
        <v>401906575</v>
      </c>
      <c r="C28" s="8" t="s">
        <v>74</v>
      </c>
      <c r="D28" s="8" t="s">
        <v>76</v>
      </c>
      <c r="E28" s="7">
        <v>2022</v>
      </c>
      <c r="F28" s="8" t="s">
        <v>702</v>
      </c>
      <c r="G28" s="18" t="s">
        <v>734</v>
      </c>
      <c r="H28" s="180">
        <v>44950</v>
      </c>
      <c r="I28" s="178" t="s">
        <v>705</v>
      </c>
      <c r="J28" s="22" t="s">
        <v>43</v>
      </c>
      <c r="K28" s="95">
        <v>185.7</v>
      </c>
      <c r="L28" s="95">
        <v>71.900000000000006</v>
      </c>
      <c r="M28" s="95">
        <v>56.9</v>
      </c>
      <c r="N28" s="95">
        <v>112.2</v>
      </c>
      <c r="O28" s="9">
        <v>4138</v>
      </c>
      <c r="P28" s="24" t="s">
        <v>34</v>
      </c>
      <c r="Q28" s="93">
        <v>2</v>
      </c>
      <c r="R28" s="10">
        <v>288</v>
      </c>
      <c r="S28" s="10"/>
      <c r="T28" s="10">
        <v>310</v>
      </c>
      <c r="U28" s="10"/>
      <c r="V28" s="12" t="s">
        <v>52</v>
      </c>
      <c r="W28" s="30" t="s">
        <v>59</v>
      </c>
      <c r="X28" s="25" t="s">
        <v>739</v>
      </c>
      <c r="Y28" s="179" t="s">
        <v>41</v>
      </c>
      <c r="Z28" s="11">
        <v>10.6</v>
      </c>
      <c r="AA28" s="11">
        <v>25</v>
      </c>
      <c r="AB28" s="11" t="s">
        <v>773</v>
      </c>
      <c r="AC28" s="19" t="s">
        <v>968</v>
      </c>
      <c r="AD28" s="35" t="s">
        <v>1093</v>
      </c>
      <c r="AE28" s="13" t="s">
        <v>45</v>
      </c>
      <c r="AF28" s="13" t="s">
        <v>380</v>
      </c>
      <c r="AG28" s="2"/>
    </row>
    <row r="29" spans="2:33">
      <c r="B29" s="177">
        <v>401906576</v>
      </c>
      <c r="C29" s="8" t="s">
        <v>74</v>
      </c>
      <c r="D29" s="8" t="s">
        <v>76</v>
      </c>
      <c r="E29" s="7">
        <v>2022</v>
      </c>
      <c r="F29" s="8" t="s">
        <v>699</v>
      </c>
      <c r="G29" s="18" t="s">
        <v>731</v>
      </c>
      <c r="H29" s="180">
        <v>54700</v>
      </c>
      <c r="I29" s="178" t="s">
        <v>705</v>
      </c>
      <c r="J29" s="22" t="s">
        <v>43</v>
      </c>
      <c r="K29" s="95">
        <v>185.7</v>
      </c>
      <c r="L29" s="95">
        <v>71.900000000000006</v>
      </c>
      <c r="M29" s="95">
        <v>56.4</v>
      </c>
      <c r="N29" s="95">
        <v>112.2</v>
      </c>
      <c r="O29" s="9">
        <v>3876</v>
      </c>
      <c r="P29" s="24" t="s">
        <v>75</v>
      </c>
      <c r="Q29" s="93">
        <v>3</v>
      </c>
      <c r="R29" s="10">
        <v>382</v>
      </c>
      <c r="S29" s="10">
        <v>5800</v>
      </c>
      <c r="T29" s="10">
        <v>368</v>
      </c>
      <c r="U29" s="10">
        <v>1800</v>
      </c>
      <c r="V29" s="12" t="s">
        <v>55</v>
      </c>
      <c r="W29" s="30" t="s">
        <v>59</v>
      </c>
      <c r="X29" s="25" t="s">
        <v>738</v>
      </c>
      <c r="Y29" s="179" t="s">
        <v>41</v>
      </c>
      <c r="Z29" s="11">
        <v>15.6</v>
      </c>
      <c r="AA29" s="11">
        <v>26</v>
      </c>
      <c r="AB29" s="11" t="s">
        <v>775</v>
      </c>
      <c r="AC29" s="19" t="s">
        <v>965</v>
      </c>
      <c r="AD29" s="35" t="s">
        <v>1093</v>
      </c>
      <c r="AE29" s="13" t="s">
        <v>45</v>
      </c>
      <c r="AF29" s="13" t="s">
        <v>380</v>
      </c>
      <c r="AG29" s="2"/>
    </row>
    <row r="30" spans="2:33">
      <c r="B30" s="177">
        <v>401906577</v>
      </c>
      <c r="C30" s="8" t="s">
        <v>74</v>
      </c>
      <c r="D30" s="8" t="s">
        <v>76</v>
      </c>
      <c r="E30" s="7">
        <v>2022</v>
      </c>
      <c r="F30" s="8" t="s">
        <v>689</v>
      </c>
      <c r="G30" s="18" t="s">
        <v>733</v>
      </c>
      <c r="H30" s="180">
        <v>42950</v>
      </c>
      <c r="I30" s="178" t="s">
        <v>705</v>
      </c>
      <c r="J30" s="22" t="s">
        <v>43</v>
      </c>
      <c r="K30" s="95">
        <v>185.7</v>
      </c>
      <c r="L30" s="95">
        <v>71.900000000000006</v>
      </c>
      <c r="M30" s="95">
        <v>56.9</v>
      </c>
      <c r="N30" s="95">
        <v>112.2</v>
      </c>
      <c r="O30" s="9">
        <v>4039</v>
      </c>
      <c r="P30" s="24" t="s">
        <v>34</v>
      </c>
      <c r="Q30" s="93">
        <v>2</v>
      </c>
      <c r="R30" s="10">
        <v>288</v>
      </c>
      <c r="S30" s="10"/>
      <c r="T30" s="10">
        <v>310</v>
      </c>
      <c r="U30" s="10"/>
      <c r="V30" s="12" t="s">
        <v>55</v>
      </c>
      <c r="W30" s="30" t="s">
        <v>59</v>
      </c>
      <c r="X30" s="25" t="s">
        <v>739</v>
      </c>
      <c r="Y30" s="179" t="s">
        <v>41</v>
      </c>
      <c r="Z30" s="11">
        <v>10.6</v>
      </c>
      <c r="AA30" s="11">
        <v>28</v>
      </c>
      <c r="AB30" s="11" t="s">
        <v>787</v>
      </c>
      <c r="AC30" s="19" t="s">
        <v>814</v>
      </c>
      <c r="AD30" s="35" t="s">
        <v>1093</v>
      </c>
      <c r="AE30" s="13" t="s">
        <v>45</v>
      </c>
      <c r="AF30" s="13" t="s">
        <v>380</v>
      </c>
      <c r="AG30" s="2"/>
    </row>
    <row r="31" spans="2:33">
      <c r="B31" s="177">
        <v>401890929</v>
      </c>
      <c r="C31" s="8" t="s">
        <v>74</v>
      </c>
      <c r="D31" s="122" t="s">
        <v>76</v>
      </c>
      <c r="E31" s="7">
        <v>2022</v>
      </c>
      <c r="F31" s="122" t="s">
        <v>85</v>
      </c>
      <c r="G31" s="123" t="s">
        <v>169</v>
      </c>
      <c r="H31" s="180">
        <v>70100</v>
      </c>
      <c r="I31" s="178" t="s">
        <v>706</v>
      </c>
      <c r="J31" s="22" t="s">
        <v>43</v>
      </c>
      <c r="K31" s="95">
        <v>189.1</v>
      </c>
      <c r="L31" s="95">
        <v>74.3</v>
      </c>
      <c r="M31" s="95">
        <v>56.4</v>
      </c>
      <c r="N31" s="95">
        <v>112.5</v>
      </c>
      <c r="O31" s="9">
        <v>3840</v>
      </c>
      <c r="P31" s="24" t="s">
        <v>75</v>
      </c>
      <c r="Q31" s="93">
        <v>3</v>
      </c>
      <c r="R31" s="10">
        <v>473</v>
      </c>
      <c r="S31" s="10">
        <v>6250</v>
      </c>
      <c r="T31" s="10">
        <v>406</v>
      </c>
      <c r="U31" s="10">
        <v>2650</v>
      </c>
      <c r="V31" s="12" t="s">
        <v>55</v>
      </c>
      <c r="W31" s="30" t="s">
        <v>42</v>
      </c>
      <c r="X31" s="25" t="s">
        <v>37</v>
      </c>
      <c r="Y31" s="179" t="s">
        <v>41</v>
      </c>
      <c r="Z31" s="11">
        <v>15.6</v>
      </c>
      <c r="AA31" s="11">
        <v>19</v>
      </c>
      <c r="AB31" s="11" t="s">
        <v>752</v>
      </c>
      <c r="AC31" s="19" t="s">
        <v>954</v>
      </c>
      <c r="AD31" s="35" t="s">
        <v>1093</v>
      </c>
      <c r="AE31" s="13" t="s">
        <v>45</v>
      </c>
      <c r="AF31" s="13" t="s">
        <v>380</v>
      </c>
      <c r="AG31" s="2"/>
    </row>
    <row r="32" spans="2:33">
      <c r="B32" s="177">
        <v>401911605</v>
      </c>
      <c r="C32" s="8" t="s">
        <v>74</v>
      </c>
      <c r="D32" s="122" t="s">
        <v>76</v>
      </c>
      <c r="E32" s="7">
        <v>2022</v>
      </c>
      <c r="F32" s="122" t="s">
        <v>707</v>
      </c>
      <c r="G32" s="123" t="s">
        <v>616</v>
      </c>
      <c r="H32" s="180">
        <v>73000</v>
      </c>
      <c r="I32" s="178" t="s">
        <v>706</v>
      </c>
      <c r="J32" s="22" t="s">
        <v>43</v>
      </c>
      <c r="K32" s="95">
        <v>189.1</v>
      </c>
      <c r="L32" s="95">
        <v>74.3</v>
      </c>
      <c r="M32" s="95">
        <v>56.4</v>
      </c>
      <c r="N32" s="95">
        <v>112.5</v>
      </c>
      <c r="O32" s="9">
        <v>3890</v>
      </c>
      <c r="P32" s="24" t="s">
        <v>75</v>
      </c>
      <c r="Q32" s="93">
        <v>3</v>
      </c>
      <c r="R32" s="10">
        <v>503</v>
      </c>
      <c r="S32" s="10">
        <v>6250</v>
      </c>
      <c r="T32" s="10">
        <v>479</v>
      </c>
      <c r="U32" s="10">
        <v>2750</v>
      </c>
      <c r="V32" s="12" t="s">
        <v>55</v>
      </c>
      <c r="W32" s="30" t="s">
        <v>159</v>
      </c>
      <c r="X32" s="25" t="s">
        <v>37</v>
      </c>
      <c r="Y32" s="179" t="s">
        <v>41</v>
      </c>
      <c r="Z32" s="11">
        <v>15.6</v>
      </c>
      <c r="AA32" s="11">
        <v>19</v>
      </c>
      <c r="AB32" s="11" t="s">
        <v>752</v>
      </c>
      <c r="AC32" s="19" t="s">
        <v>954</v>
      </c>
      <c r="AD32" s="35" t="s">
        <v>1093</v>
      </c>
      <c r="AE32" s="13" t="s">
        <v>45</v>
      </c>
      <c r="AF32" s="13" t="s">
        <v>380</v>
      </c>
      <c r="AG32" s="2"/>
    </row>
    <row r="33" spans="2:33">
      <c r="B33" s="177">
        <v>401911604</v>
      </c>
      <c r="C33" s="8" t="s">
        <v>74</v>
      </c>
      <c r="D33" s="122" t="s">
        <v>76</v>
      </c>
      <c r="E33" s="7">
        <v>2022</v>
      </c>
      <c r="F33" s="122" t="s">
        <v>708</v>
      </c>
      <c r="G33" s="123" t="s">
        <v>622</v>
      </c>
      <c r="H33" s="180">
        <v>77100</v>
      </c>
      <c r="I33" s="178" t="s">
        <v>706</v>
      </c>
      <c r="J33" s="22" t="s">
        <v>43</v>
      </c>
      <c r="K33" s="95">
        <v>189.1</v>
      </c>
      <c r="L33" s="95">
        <v>74.3</v>
      </c>
      <c r="M33" s="95">
        <v>56.5</v>
      </c>
      <c r="N33" s="95">
        <v>112.5</v>
      </c>
      <c r="O33" s="9">
        <v>3990</v>
      </c>
      <c r="P33" s="24" t="s">
        <v>75</v>
      </c>
      <c r="Q33" s="93">
        <v>3</v>
      </c>
      <c r="R33" s="10">
        <v>503</v>
      </c>
      <c r="S33" s="10">
        <v>6250</v>
      </c>
      <c r="T33" s="10">
        <v>479</v>
      </c>
      <c r="U33" s="10">
        <v>2750</v>
      </c>
      <c r="V33" s="12" t="s">
        <v>52</v>
      </c>
      <c r="W33" s="30" t="s">
        <v>159</v>
      </c>
      <c r="X33" s="25" t="s">
        <v>37</v>
      </c>
      <c r="Y33" s="179" t="s">
        <v>41</v>
      </c>
      <c r="Z33" s="11">
        <v>15.6</v>
      </c>
      <c r="AA33" s="11">
        <v>18</v>
      </c>
      <c r="AB33" s="11" t="s">
        <v>761</v>
      </c>
      <c r="AC33" s="19" t="s">
        <v>966</v>
      </c>
      <c r="AD33" s="35" t="s">
        <v>1093</v>
      </c>
      <c r="AE33" s="13" t="s">
        <v>45</v>
      </c>
      <c r="AF33" s="13" t="s">
        <v>380</v>
      </c>
      <c r="AG33" s="2"/>
    </row>
    <row r="34" spans="2:33">
      <c r="B34" s="224">
        <v>401828691</v>
      </c>
      <c r="C34" s="14" t="s">
        <v>74</v>
      </c>
      <c r="D34" s="14" t="s">
        <v>76</v>
      </c>
      <c r="E34" s="225">
        <v>2020</v>
      </c>
      <c r="F34" s="14" t="s">
        <v>650</v>
      </c>
      <c r="G34" s="226" t="s">
        <v>172</v>
      </c>
      <c r="H34" s="181">
        <v>40750</v>
      </c>
      <c r="I34" s="229" t="s">
        <v>722</v>
      </c>
      <c r="J34" s="23" t="s">
        <v>43</v>
      </c>
      <c r="K34" s="96">
        <v>185.7</v>
      </c>
      <c r="L34" s="96">
        <v>71.900000000000006</v>
      </c>
      <c r="M34" s="96">
        <v>56.8</v>
      </c>
      <c r="N34" s="96">
        <v>112.2</v>
      </c>
      <c r="O34" s="201">
        <v>3589</v>
      </c>
      <c r="P34" s="202" t="s">
        <v>34</v>
      </c>
      <c r="Q34" s="94">
        <v>2</v>
      </c>
      <c r="R34" s="203">
        <v>255</v>
      </c>
      <c r="S34" s="203">
        <v>5000</v>
      </c>
      <c r="T34" s="203">
        <v>295</v>
      </c>
      <c r="U34" s="203">
        <v>1550</v>
      </c>
      <c r="V34" s="227" t="s">
        <v>55</v>
      </c>
      <c r="W34" s="31" t="s">
        <v>59</v>
      </c>
      <c r="X34" s="204" t="s">
        <v>37</v>
      </c>
      <c r="Y34" s="228" t="s">
        <v>44</v>
      </c>
      <c r="Z34" s="205">
        <v>15.6</v>
      </c>
      <c r="AA34" s="205">
        <v>30</v>
      </c>
      <c r="AB34" s="205" t="s">
        <v>750</v>
      </c>
      <c r="AC34" s="206" t="s">
        <v>967</v>
      </c>
      <c r="AD34" s="230" t="s">
        <v>1093</v>
      </c>
      <c r="AE34" s="231" t="s">
        <v>45</v>
      </c>
      <c r="AF34" s="231" t="s">
        <v>380</v>
      </c>
      <c r="AG34" s="2"/>
    </row>
    <row r="35" spans="2:33">
      <c r="B35" s="177">
        <v>401828692</v>
      </c>
      <c r="C35" s="8" t="s">
        <v>74</v>
      </c>
      <c r="D35" s="8" t="s">
        <v>76</v>
      </c>
      <c r="E35" s="7">
        <v>2020</v>
      </c>
      <c r="F35" s="8" t="s">
        <v>695</v>
      </c>
      <c r="G35" s="18" t="s">
        <v>173</v>
      </c>
      <c r="H35" s="180">
        <v>42750</v>
      </c>
      <c r="I35" s="178" t="s">
        <v>722</v>
      </c>
      <c r="J35" s="22" t="s">
        <v>43</v>
      </c>
      <c r="K35" s="95">
        <v>185.7</v>
      </c>
      <c r="L35" s="95">
        <v>71.900000000000006</v>
      </c>
      <c r="M35" s="95">
        <v>56.8</v>
      </c>
      <c r="N35" s="95">
        <v>112.2</v>
      </c>
      <c r="O35" s="9">
        <v>3772</v>
      </c>
      <c r="P35" s="24" t="s">
        <v>34</v>
      </c>
      <c r="Q35" s="93">
        <v>2</v>
      </c>
      <c r="R35" s="10">
        <v>255</v>
      </c>
      <c r="S35" s="10">
        <v>5000</v>
      </c>
      <c r="T35" s="10">
        <v>295</v>
      </c>
      <c r="U35" s="10">
        <v>1550</v>
      </c>
      <c r="V35" s="12" t="s">
        <v>52</v>
      </c>
      <c r="W35" s="30" t="s">
        <v>59</v>
      </c>
      <c r="X35" s="25" t="s">
        <v>37</v>
      </c>
      <c r="Y35" s="179" t="s">
        <v>44</v>
      </c>
      <c r="Z35" s="11">
        <v>15.6</v>
      </c>
      <c r="AA35" s="11">
        <v>28</v>
      </c>
      <c r="AB35" s="11" t="s">
        <v>788</v>
      </c>
      <c r="AC35" s="19" t="s">
        <v>963</v>
      </c>
      <c r="AD35" s="35" t="s">
        <v>1093</v>
      </c>
      <c r="AE35" s="13" t="s">
        <v>45</v>
      </c>
      <c r="AF35" s="13" t="s">
        <v>380</v>
      </c>
      <c r="AG35" s="2"/>
    </row>
    <row r="36" spans="2:33">
      <c r="B36" s="177">
        <v>401779949</v>
      </c>
      <c r="C36" s="8" t="s">
        <v>74</v>
      </c>
      <c r="D36" s="8" t="s">
        <v>76</v>
      </c>
      <c r="E36" s="7">
        <v>2020</v>
      </c>
      <c r="F36" s="8" t="s">
        <v>699</v>
      </c>
      <c r="G36" s="18" t="s">
        <v>515</v>
      </c>
      <c r="H36" s="180">
        <v>54000</v>
      </c>
      <c r="I36" s="178" t="s">
        <v>722</v>
      </c>
      <c r="J36" s="22" t="s">
        <v>43</v>
      </c>
      <c r="K36" s="95">
        <v>185.7</v>
      </c>
      <c r="L36" s="95">
        <v>71.900000000000006</v>
      </c>
      <c r="M36" s="95">
        <v>56.4</v>
      </c>
      <c r="N36" s="95">
        <v>112.2</v>
      </c>
      <c r="O36" s="9">
        <v>3849</v>
      </c>
      <c r="P36" s="24" t="s">
        <v>75</v>
      </c>
      <c r="Q36" s="93">
        <v>3</v>
      </c>
      <c r="R36" s="10">
        <v>382</v>
      </c>
      <c r="S36" s="10">
        <v>5800</v>
      </c>
      <c r="T36" s="10">
        <v>369</v>
      </c>
      <c r="U36" s="10">
        <v>1800</v>
      </c>
      <c r="V36" s="12" t="s">
        <v>55</v>
      </c>
      <c r="W36" s="30" t="s">
        <v>59</v>
      </c>
      <c r="X36" s="25" t="s">
        <v>37</v>
      </c>
      <c r="Y36" s="179" t="s">
        <v>44</v>
      </c>
      <c r="Z36" s="11">
        <v>15.6</v>
      </c>
      <c r="AA36" s="11">
        <v>25</v>
      </c>
      <c r="AB36" s="11" t="s">
        <v>773</v>
      </c>
      <c r="AC36" s="19" t="s">
        <v>969</v>
      </c>
      <c r="AD36" s="35" t="s">
        <v>1093</v>
      </c>
      <c r="AE36" s="13" t="s">
        <v>45</v>
      </c>
      <c r="AF36" s="13" t="s">
        <v>380</v>
      </c>
      <c r="AG36" s="2"/>
    </row>
    <row r="37" spans="2:33">
      <c r="B37" s="177">
        <v>401795591</v>
      </c>
      <c r="C37" s="8" t="s">
        <v>74</v>
      </c>
      <c r="D37" s="8" t="s">
        <v>76</v>
      </c>
      <c r="E37" s="7">
        <v>2020</v>
      </c>
      <c r="F37" s="8" t="s">
        <v>700</v>
      </c>
      <c r="G37" s="18" t="s">
        <v>516</v>
      </c>
      <c r="H37" s="180">
        <v>56000</v>
      </c>
      <c r="I37" s="178" t="s">
        <v>722</v>
      </c>
      <c r="J37" s="22" t="s">
        <v>43</v>
      </c>
      <c r="K37" s="95">
        <v>185.7</v>
      </c>
      <c r="L37" s="95">
        <v>71.900000000000006</v>
      </c>
      <c r="M37" s="95">
        <v>56.7</v>
      </c>
      <c r="N37" s="95">
        <v>112.2</v>
      </c>
      <c r="O37" s="9">
        <v>3968</v>
      </c>
      <c r="P37" s="24" t="s">
        <v>75</v>
      </c>
      <c r="Q37" s="93">
        <v>3</v>
      </c>
      <c r="R37" s="10">
        <v>382</v>
      </c>
      <c r="S37" s="10">
        <v>5800</v>
      </c>
      <c r="T37" s="10">
        <v>369</v>
      </c>
      <c r="U37" s="10">
        <v>1800</v>
      </c>
      <c r="V37" s="12" t="s">
        <v>52</v>
      </c>
      <c r="W37" s="30" t="s">
        <v>59</v>
      </c>
      <c r="X37" s="25" t="s">
        <v>37</v>
      </c>
      <c r="Y37" s="179" t="s">
        <v>44</v>
      </c>
      <c r="Z37" s="11">
        <v>15.6</v>
      </c>
      <c r="AA37" s="11">
        <v>25</v>
      </c>
      <c r="AB37" s="11" t="s">
        <v>773</v>
      </c>
      <c r="AC37" s="19" t="s">
        <v>969</v>
      </c>
      <c r="AD37" s="35" t="s">
        <v>1093</v>
      </c>
      <c r="AE37" s="13" t="s">
        <v>45</v>
      </c>
      <c r="AF37" s="13" t="s">
        <v>380</v>
      </c>
      <c r="AG37" s="2"/>
    </row>
    <row r="38" spans="2:33">
      <c r="B38" s="224">
        <v>401729246</v>
      </c>
      <c r="C38" s="14" t="s">
        <v>74</v>
      </c>
      <c r="D38" s="14" t="s">
        <v>76</v>
      </c>
      <c r="E38" s="225">
        <v>2018</v>
      </c>
      <c r="F38" s="14" t="s">
        <v>679</v>
      </c>
      <c r="G38" s="226" t="s">
        <v>154</v>
      </c>
      <c r="H38" s="181">
        <v>34900</v>
      </c>
      <c r="I38" s="229" t="s">
        <v>891</v>
      </c>
      <c r="J38" s="23" t="s">
        <v>43</v>
      </c>
      <c r="K38" s="96">
        <v>182.8</v>
      </c>
      <c r="L38" s="96">
        <v>71.3</v>
      </c>
      <c r="M38" s="96">
        <v>56.3</v>
      </c>
      <c r="N38" s="96">
        <v>110.6</v>
      </c>
      <c r="O38" s="201">
        <v>3370</v>
      </c>
      <c r="P38" s="202" t="s">
        <v>34</v>
      </c>
      <c r="Q38" s="94">
        <v>2</v>
      </c>
      <c r="R38" s="203">
        <v>180</v>
      </c>
      <c r="S38" s="203">
        <v>5000</v>
      </c>
      <c r="T38" s="203">
        <v>200</v>
      </c>
      <c r="U38" s="203">
        <v>1250</v>
      </c>
      <c r="V38" s="227" t="s">
        <v>55</v>
      </c>
      <c r="W38" s="31" t="s">
        <v>59</v>
      </c>
      <c r="X38" s="204" t="s">
        <v>37</v>
      </c>
      <c r="Y38" s="228" t="s">
        <v>44</v>
      </c>
      <c r="Z38" s="205">
        <v>15.8</v>
      </c>
      <c r="AA38" s="205">
        <v>28</v>
      </c>
      <c r="AB38" s="205" t="s">
        <v>749</v>
      </c>
      <c r="AC38" s="206" t="s">
        <v>971</v>
      </c>
      <c r="AD38" s="230" t="s">
        <v>1093</v>
      </c>
      <c r="AE38" s="231" t="s">
        <v>45</v>
      </c>
      <c r="AF38" s="231" t="s">
        <v>155</v>
      </c>
      <c r="AG38" s="2"/>
    </row>
    <row r="39" spans="2:33">
      <c r="B39" s="177">
        <v>401729240</v>
      </c>
      <c r="C39" s="8" t="s">
        <v>74</v>
      </c>
      <c r="D39" s="8" t="s">
        <v>76</v>
      </c>
      <c r="E39" s="7">
        <v>2018</v>
      </c>
      <c r="F39" s="8" t="s">
        <v>681</v>
      </c>
      <c r="G39" s="18" t="s">
        <v>156</v>
      </c>
      <c r="H39" s="180">
        <v>36900</v>
      </c>
      <c r="I39" s="178" t="s">
        <v>891</v>
      </c>
      <c r="J39" s="22" t="s">
        <v>43</v>
      </c>
      <c r="K39" s="95">
        <v>182.8</v>
      </c>
      <c r="L39" s="95">
        <v>71.3</v>
      </c>
      <c r="M39" s="95">
        <v>56.5</v>
      </c>
      <c r="N39" s="95">
        <v>110.6</v>
      </c>
      <c r="O39" s="9">
        <v>3510</v>
      </c>
      <c r="P39" s="24" t="s">
        <v>34</v>
      </c>
      <c r="Q39" s="93">
        <v>2</v>
      </c>
      <c r="R39" s="10">
        <v>180</v>
      </c>
      <c r="S39" s="10">
        <v>5000</v>
      </c>
      <c r="T39" s="10">
        <v>200</v>
      </c>
      <c r="U39" s="10">
        <v>1250</v>
      </c>
      <c r="V39" s="12" t="s">
        <v>52</v>
      </c>
      <c r="W39" s="30" t="s">
        <v>59</v>
      </c>
      <c r="X39" s="25" t="s">
        <v>37</v>
      </c>
      <c r="Y39" s="179" t="s">
        <v>44</v>
      </c>
      <c r="Z39" s="11">
        <v>15.8</v>
      </c>
      <c r="AA39" s="11">
        <v>27</v>
      </c>
      <c r="AB39" s="11" t="s">
        <v>792</v>
      </c>
      <c r="AC39" s="19" t="s">
        <v>972</v>
      </c>
      <c r="AD39" s="35" t="s">
        <v>1093</v>
      </c>
      <c r="AE39" s="13" t="s">
        <v>45</v>
      </c>
      <c r="AF39" s="13" t="s">
        <v>155</v>
      </c>
      <c r="AG39" s="2"/>
    </row>
    <row r="40" spans="2:33">
      <c r="B40" s="177">
        <v>401729243</v>
      </c>
      <c r="C40" s="8" t="s">
        <v>74</v>
      </c>
      <c r="D40" s="8" t="s">
        <v>76</v>
      </c>
      <c r="E40" s="7">
        <v>2018</v>
      </c>
      <c r="F40" s="8" t="s">
        <v>650</v>
      </c>
      <c r="G40" s="18" t="s">
        <v>172</v>
      </c>
      <c r="H40" s="180">
        <v>40250</v>
      </c>
      <c r="I40" s="178" t="s">
        <v>891</v>
      </c>
      <c r="J40" s="22" t="s">
        <v>43</v>
      </c>
      <c r="K40" s="95">
        <v>182.8</v>
      </c>
      <c r="L40" s="95">
        <v>71.3</v>
      </c>
      <c r="M40" s="95">
        <v>56.3</v>
      </c>
      <c r="N40" s="95">
        <v>110.6</v>
      </c>
      <c r="O40" s="9">
        <v>3541</v>
      </c>
      <c r="P40" s="24" t="s">
        <v>34</v>
      </c>
      <c r="Q40" s="93">
        <v>2</v>
      </c>
      <c r="R40" s="10">
        <v>248</v>
      </c>
      <c r="S40" s="10">
        <v>5200</v>
      </c>
      <c r="T40" s="10">
        <v>258</v>
      </c>
      <c r="U40" s="10">
        <v>1450</v>
      </c>
      <c r="V40" s="12" t="s">
        <v>55</v>
      </c>
      <c r="W40" s="30" t="s">
        <v>59</v>
      </c>
      <c r="X40" s="25" t="s">
        <v>37</v>
      </c>
      <c r="Y40" s="179" t="s">
        <v>44</v>
      </c>
      <c r="Z40" s="11">
        <v>15.8</v>
      </c>
      <c r="AA40" s="11">
        <v>27</v>
      </c>
      <c r="AB40" s="11" t="s">
        <v>792</v>
      </c>
      <c r="AC40" s="19" t="s">
        <v>972</v>
      </c>
      <c r="AD40" s="35" t="s">
        <v>1093</v>
      </c>
      <c r="AE40" s="13" t="s">
        <v>45</v>
      </c>
      <c r="AF40" s="13" t="s">
        <v>155</v>
      </c>
      <c r="AG40" s="2"/>
    </row>
    <row r="41" spans="2:33">
      <c r="B41" s="177">
        <v>401729244</v>
      </c>
      <c r="C41" s="8" t="s">
        <v>74</v>
      </c>
      <c r="D41" s="8" t="s">
        <v>76</v>
      </c>
      <c r="E41" s="7">
        <v>2018</v>
      </c>
      <c r="F41" s="8" t="s">
        <v>695</v>
      </c>
      <c r="G41" s="18" t="s">
        <v>173</v>
      </c>
      <c r="H41" s="180">
        <v>42250</v>
      </c>
      <c r="I41" s="178" t="s">
        <v>891</v>
      </c>
      <c r="J41" s="22" t="s">
        <v>43</v>
      </c>
      <c r="K41" s="95">
        <v>182.8</v>
      </c>
      <c r="L41" s="95">
        <v>71.3</v>
      </c>
      <c r="M41" s="95">
        <v>56.5</v>
      </c>
      <c r="N41" s="95">
        <v>110.6</v>
      </c>
      <c r="O41" s="9">
        <v>3706</v>
      </c>
      <c r="P41" s="24" t="s">
        <v>34</v>
      </c>
      <c r="Q41" s="93">
        <v>2</v>
      </c>
      <c r="R41" s="10">
        <v>248</v>
      </c>
      <c r="S41" s="10">
        <v>5200</v>
      </c>
      <c r="T41" s="10">
        <v>258</v>
      </c>
      <c r="U41" s="10">
        <v>1450</v>
      </c>
      <c r="V41" s="12" t="s">
        <v>52</v>
      </c>
      <c r="W41" s="30" t="s">
        <v>59</v>
      </c>
      <c r="X41" s="25" t="s">
        <v>37</v>
      </c>
      <c r="Y41" s="179" t="s">
        <v>44</v>
      </c>
      <c r="Z41" s="11">
        <v>15.8</v>
      </c>
      <c r="AA41" s="11">
        <v>27</v>
      </c>
      <c r="AB41" s="11" t="s">
        <v>774</v>
      </c>
      <c r="AC41" s="19" t="s">
        <v>970</v>
      </c>
      <c r="AD41" s="35" t="s">
        <v>1093</v>
      </c>
      <c r="AE41" s="13" t="s">
        <v>45</v>
      </c>
      <c r="AF41" s="13" t="s">
        <v>155</v>
      </c>
      <c r="AG41" s="2"/>
    </row>
    <row r="42" spans="2:33">
      <c r="B42" s="177">
        <v>401729238</v>
      </c>
      <c r="C42" s="8" t="s">
        <v>74</v>
      </c>
      <c r="D42" s="8" t="s">
        <v>76</v>
      </c>
      <c r="E42" s="7">
        <v>2018</v>
      </c>
      <c r="F42" s="8" t="s">
        <v>688</v>
      </c>
      <c r="G42" s="18" t="s">
        <v>170</v>
      </c>
      <c r="H42" s="180">
        <v>48950</v>
      </c>
      <c r="I42" s="178" t="s">
        <v>891</v>
      </c>
      <c r="J42" s="22" t="s">
        <v>43</v>
      </c>
      <c r="K42" s="95">
        <v>182.8</v>
      </c>
      <c r="L42" s="95">
        <v>71.3</v>
      </c>
      <c r="M42" s="95">
        <v>56.3</v>
      </c>
      <c r="N42" s="95">
        <v>110.6</v>
      </c>
      <c r="O42" s="9">
        <v>3695</v>
      </c>
      <c r="P42" s="24" t="s">
        <v>75</v>
      </c>
      <c r="Q42" s="93">
        <v>3</v>
      </c>
      <c r="R42" s="10">
        <v>320</v>
      </c>
      <c r="S42" s="10">
        <v>5500</v>
      </c>
      <c r="T42" s="10">
        <v>330</v>
      </c>
      <c r="U42" s="10">
        <v>1380</v>
      </c>
      <c r="V42" s="12" t="s">
        <v>55</v>
      </c>
      <c r="W42" s="30" t="s">
        <v>59</v>
      </c>
      <c r="X42" s="25" t="s">
        <v>37</v>
      </c>
      <c r="Y42" s="179" t="s">
        <v>44</v>
      </c>
      <c r="Z42" s="11">
        <v>15.8</v>
      </c>
      <c r="AA42" s="11">
        <v>25</v>
      </c>
      <c r="AB42" s="11" t="s">
        <v>810</v>
      </c>
      <c r="AC42" s="19" t="s">
        <v>973</v>
      </c>
      <c r="AD42" s="35" t="s">
        <v>1093</v>
      </c>
      <c r="AE42" s="13" t="s">
        <v>45</v>
      </c>
      <c r="AF42" s="13" t="s">
        <v>155</v>
      </c>
      <c r="AG42" s="2"/>
    </row>
    <row r="43" spans="2:33">
      <c r="B43" s="177">
        <v>401729239</v>
      </c>
      <c r="C43" s="8" t="s">
        <v>74</v>
      </c>
      <c r="D43" s="8" t="s">
        <v>76</v>
      </c>
      <c r="E43" s="7">
        <v>2018</v>
      </c>
      <c r="F43" s="8" t="s">
        <v>687</v>
      </c>
      <c r="G43" s="18" t="s">
        <v>171</v>
      </c>
      <c r="H43" s="180">
        <v>50950</v>
      </c>
      <c r="I43" s="178" t="s">
        <v>891</v>
      </c>
      <c r="J43" s="22" t="s">
        <v>43</v>
      </c>
      <c r="K43" s="95">
        <v>182.8</v>
      </c>
      <c r="L43" s="95">
        <v>71.3</v>
      </c>
      <c r="M43" s="95">
        <v>56.5</v>
      </c>
      <c r="N43" s="95">
        <v>110.6</v>
      </c>
      <c r="O43" s="9">
        <v>3820</v>
      </c>
      <c r="P43" s="24" t="s">
        <v>75</v>
      </c>
      <c r="Q43" s="93">
        <v>3</v>
      </c>
      <c r="R43" s="10">
        <v>320</v>
      </c>
      <c r="S43" s="10">
        <v>5500</v>
      </c>
      <c r="T43" s="10">
        <v>330</v>
      </c>
      <c r="U43" s="10">
        <v>1380</v>
      </c>
      <c r="V43" s="12" t="s">
        <v>52</v>
      </c>
      <c r="W43" s="30" t="s">
        <v>59</v>
      </c>
      <c r="X43" s="25" t="s">
        <v>37</v>
      </c>
      <c r="Y43" s="179" t="s">
        <v>44</v>
      </c>
      <c r="Z43" s="11">
        <v>15.8</v>
      </c>
      <c r="AA43" s="11">
        <v>25</v>
      </c>
      <c r="AB43" s="11" t="s">
        <v>776</v>
      </c>
      <c r="AC43" s="19" t="s">
        <v>974</v>
      </c>
      <c r="AD43" s="35" t="s">
        <v>1093</v>
      </c>
      <c r="AE43" s="13" t="s">
        <v>45</v>
      </c>
      <c r="AF43" s="13" t="s">
        <v>155</v>
      </c>
      <c r="AG43" s="2"/>
    </row>
    <row r="44" spans="2:33">
      <c r="B44" s="177">
        <v>401729247</v>
      </c>
      <c r="C44" s="8" t="s">
        <v>74</v>
      </c>
      <c r="D44" s="8" t="s">
        <v>76</v>
      </c>
      <c r="E44" s="7">
        <v>2018</v>
      </c>
      <c r="F44" s="8" t="s">
        <v>685</v>
      </c>
      <c r="G44" s="18" t="s">
        <v>165</v>
      </c>
      <c r="H44" s="180">
        <v>41750</v>
      </c>
      <c r="I44" s="178" t="s">
        <v>891</v>
      </c>
      <c r="J44" s="22" t="s">
        <v>43</v>
      </c>
      <c r="K44" s="95">
        <v>182.8</v>
      </c>
      <c r="L44" s="95">
        <v>71.3</v>
      </c>
      <c r="M44" s="95">
        <v>56.3</v>
      </c>
      <c r="N44" s="95">
        <v>110.6</v>
      </c>
      <c r="O44" s="9">
        <v>3510</v>
      </c>
      <c r="P44" s="24" t="s">
        <v>34</v>
      </c>
      <c r="Q44" s="93">
        <v>2</v>
      </c>
      <c r="R44" s="10">
        <v>180</v>
      </c>
      <c r="S44" s="10">
        <v>4000</v>
      </c>
      <c r="T44" s="10">
        <v>280</v>
      </c>
      <c r="U44" s="10">
        <v>1750</v>
      </c>
      <c r="V44" s="12" t="s">
        <v>55</v>
      </c>
      <c r="W44" s="30" t="s">
        <v>59</v>
      </c>
      <c r="X44" s="25" t="s">
        <v>63</v>
      </c>
      <c r="Y44" s="179" t="s">
        <v>64</v>
      </c>
      <c r="Z44" s="11">
        <v>15</v>
      </c>
      <c r="AA44" s="11">
        <v>36</v>
      </c>
      <c r="AB44" s="11" t="s">
        <v>789</v>
      </c>
      <c r="AC44" s="19" t="s">
        <v>975</v>
      </c>
      <c r="AD44" s="35" t="s">
        <v>1093</v>
      </c>
      <c r="AE44" s="13" t="s">
        <v>45</v>
      </c>
      <c r="AF44" s="13" t="s">
        <v>155</v>
      </c>
      <c r="AG44" s="2"/>
    </row>
    <row r="45" spans="2:33">
      <c r="B45" s="177">
        <v>401729242</v>
      </c>
      <c r="C45" s="8" t="s">
        <v>74</v>
      </c>
      <c r="D45" s="8" t="s">
        <v>76</v>
      </c>
      <c r="E45" s="7">
        <v>2018</v>
      </c>
      <c r="F45" s="8" t="s">
        <v>686</v>
      </c>
      <c r="G45" s="18" t="s">
        <v>166</v>
      </c>
      <c r="H45" s="180">
        <v>43750</v>
      </c>
      <c r="I45" s="178" t="s">
        <v>891</v>
      </c>
      <c r="J45" s="22" t="s">
        <v>43</v>
      </c>
      <c r="K45" s="95">
        <v>182.8</v>
      </c>
      <c r="L45" s="95">
        <v>71.3</v>
      </c>
      <c r="M45" s="95">
        <v>56.5</v>
      </c>
      <c r="N45" s="95">
        <v>110.6</v>
      </c>
      <c r="O45" s="9">
        <v>3695</v>
      </c>
      <c r="P45" s="24" t="s">
        <v>34</v>
      </c>
      <c r="Q45" s="93">
        <v>2</v>
      </c>
      <c r="R45" s="10">
        <v>180</v>
      </c>
      <c r="S45" s="10">
        <v>4000</v>
      </c>
      <c r="T45" s="10">
        <v>280</v>
      </c>
      <c r="U45" s="10">
        <v>1750</v>
      </c>
      <c r="V45" s="12" t="s">
        <v>52</v>
      </c>
      <c r="W45" s="30" t="s">
        <v>59</v>
      </c>
      <c r="X45" s="25" t="s">
        <v>63</v>
      </c>
      <c r="Y45" s="179" t="s">
        <v>64</v>
      </c>
      <c r="Z45" s="11">
        <v>15</v>
      </c>
      <c r="AA45" s="11">
        <v>34</v>
      </c>
      <c r="AB45" s="11" t="s">
        <v>815</v>
      </c>
      <c r="AC45" s="19" t="s">
        <v>976</v>
      </c>
      <c r="AD45" s="35" t="s">
        <v>1093</v>
      </c>
      <c r="AE45" s="13" t="s">
        <v>45</v>
      </c>
      <c r="AF45" s="13" t="s">
        <v>155</v>
      </c>
      <c r="AG45" s="2"/>
    </row>
    <row r="46" spans="2:33">
      <c r="B46" s="177">
        <v>401729241</v>
      </c>
      <c r="C46" s="8" t="s">
        <v>74</v>
      </c>
      <c r="D46" s="8" t="s">
        <v>76</v>
      </c>
      <c r="E46" s="7">
        <v>2018</v>
      </c>
      <c r="F46" s="8" t="s">
        <v>686</v>
      </c>
      <c r="G46" s="18" t="s">
        <v>167</v>
      </c>
      <c r="H46" s="180">
        <v>46150</v>
      </c>
      <c r="I46" s="178" t="s">
        <v>891</v>
      </c>
      <c r="J46" s="22" t="s">
        <v>57</v>
      </c>
      <c r="K46" s="95">
        <v>182.8</v>
      </c>
      <c r="L46" s="95">
        <v>71.3</v>
      </c>
      <c r="M46" s="95">
        <v>56.5</v>
      </c>
      <c r="N46" s="95">
        <v>110.6</v>
      </c>
      <c r="O46" s="9">
        <v>3913</v>
      </c>
      <c r="P46" s="24" t="s">
        <v>34</v>
      </c>
      <c r="Q46" s="93">
        <v>2</v>
      </c>
      <c r="R46" s="10">
        <v>180</v>
      </c>
      <c r="S46" s="10">
        <v>4000</v>
      </c>
      <c r="T46" s="10">
        <v>280</v>
      </c>
      <c r="U46" s="10">
        <v>1750</v>
      </c>
      <c r="V46" s="12" t="s">
        <v>52</v>
      </c>
      <c r="W46" s="30" t="s">
        <v>59</v>
      </c>
      <c r="X46" s="25" t="s">
        <v>63</v>
      </c>
      <c r="Y46" s="179" t="s">
        <v>64</v>
      </c>
      <c r="Z46" s="11">
        <v>15</v>
      </c>
      <c r="AA46" s="11">
        <v>34</v>
      </c>
      <c r="AB46" s="11" t="s">
        <v>815</v>
      </c>
      <c r="AC46" s="19" t="s">
        <v>976</v>
      </c>
      <c r="AD46" s="35" t="s">
        <v>1093</v>
      </c>
      <c r="AE46" s="13" t="s">
        <v>45</v>
      </c>
      <c r="AF46" s="13" t="s">
        <v>155</v>
      </c>
      <c r="AG46" s="2"/>
    </row>
    <row r="47" spans="2:33">
      <c r="B47" s="177">
        <v>401729237</v>
      </c>
      <c r="C47" s="8" t="s">
        <v>74</v>
      </c>
      <c r="D47" s="8" t="s">
        <v>76</v>
      </c>
      <c r="E47" s="7">
        <v>2018</v>
      </c>
      <c r="F47" s="8" t="s">
        <v>695</v>
      </c>
      <c r="G47" s="18" t="s">
        <v>174</v>
      </c>
      <c r="H47" s="180">
        <v>44650</v>
      </c>
      <c r="I47" s="178" t="s">
        <v>891</v>
      </c>
      <c r="J47" s="22" t="s">
        <v>57</v>
      </c>
      <c r="K47" s="95">
        <v>182.8</v>
      </c>
      <c r="L47" s="95">
        <v>71.3</v>
      </c>
      <c r="M47" s="95">
        <v>56.5</v>
      </c>
      <c r="N47" s="95">
        <v>110.6</v>
      </c>
      <c r="O47" s="9">
        <v>3867</v>
      </c>
      <c r="P47" s="24" t="s">
        <v>34</v>
      </c>
      <c r="Q47" s="93">
        <v>2</v>
      </c>
      <c r="R47" s="10">
        <v>248</v>
      </c>
      <c r="S47" s="10">
        <v>5200</v>
      </c>
      <c r="T47" s="10">
        <v>258</v>
      </c>
      <c r="U47" s="10">
        <v>1450</v>
      </c>
      <c r="V47" s="12" t="s">
        <v>52</v>
      </c>
      <c r="W47" s="30" t="s">
        <v>59</v>
      </c>
      <c r="X47" s="25" t="s">
        <v>37</v>
      </c>
      <c r="Y47" s="179" t="s">
        <v>44</v>
      </c>
      <c r="Z47" s="11">
        <v>15.8</v>
      </c>
      <c r="AA47" s="11">
        <v>27</v>
      </c>
      <c r="AB47" s="11" t="s">
        <v>774</v>
      </c>
      <c r="AC47" s="19" t="s">
        <v>970</v>
      </c>
      <c r="AD47" s="35" t="s">
        <v>1093</v>
      </c>
      <c r="AE47" s="13" t="s">
        <v>45</v>
      </c>
      <c r="AF47" s="13" t="s">
        <v>155</v>
      </c>
      <c r="AG47" s="2"/>
    </row>
    <row r="48" spans="2:33">
      <c r="B48" s="177">
        <v>401729245</v>
      </c>
      <c r="C48" s="8" t="s">
        <v>74</v>
      </c>
      <c r="D48" s="8" t="s">
        <v>76</v>
      </c>
      <c r="E48" s="7">
        <v>2018</v>
      </c>
      <c r="F48" s="8" t="s">
        <v>693</v>
      </c>
      <c r="G48" s="18" t="s">
        <v>1048</v>
      </c>
      <c r="H48" s="180">
        <v>45600</v>
      </c>
      <c r="I48" s="178" t="s">
        <v>891</v>
      </c>
      <c r="J48" s="22" t="s">
        <v>43</v>
      </c>
      <c r="K48" s="95">
        <v>182.8</v>
      </c>
      <c r="L48" s="95">
        <v>71.3</v>
      </c>
      <c r="M48" s="95">
        <v>56.3</v>
      </c>
      <c r="N48" s="95">
        <v>110.6</v>
      </c>
      <c r="O48" s="9">
        <v>3900</v>
      </c>
      <c r="P48" s="24" t="s">
        <v>34</v>
      </c>
      <c r="Q48" s="93">
        <v>2</v>
      </c>
      <c r="R48" s="10">
        <v>248</v>
      </c>
      <c r="S48" s="10"/>
      <c r="T48" s="10">
        <v>310</v>
      </c>
      <c r="U48" s="10"/>
      <c r="V48" s="12" t="s">
        <v>55</v>
      </c>
      <c r="W48" s="30" t="s">
        <v>59</v>
      </c>
      <c r="X48" s="25" t="s">
        <v>739</v>
      </c>
      <c r="Y48" s="179" t="s">
        <v>44</v>
      </c>
      <c r="Z48" s="11">
        <v>10.8</v>
      </c>
      <c r="AA48" s="11">
        <v>30</v>
      </c>
      <c r="AB48" s="11" t="s">
        <v>1046</v>
      </c>
      <c r="AC48" s="19" t="s">
        <v>1047</v>
      </c>
      <c r="AD48" s="35" t="s">
        <v>1093</v>
      </c>
      <c r="AE48" s="13" t="s">
        <v>45</v>
      </c>
      <c r="AF48" s="13" t="s">
        <v>155</v>
      </c>
      <c r="AG48" s="2"/>
    </row>
    <row r="49" spans="2:33">
      <c r="B49" s="177">
        <v>401732583</v>
      </c>
      <c r="C49" s="8" t="s">
        <v>74</v>
      </c>
      <c r="D49" s="122" t="s">
        <v>76</v>
      </c>
      <c r="E49" s="7">
        <v>2018</v>
      </c>
      <c r="F49" s="122" t="s">
        <v>85</v>
      </c>
      <c r="G49" s="123" t="s">
        <v>169</v>
      </c>
      <c r="H49" s="180">
        <v>66500</v>
      </c>
      <c r="I49" s="178" t="s">
        <v>892</v>
      </c>
      <c r="J49" s="22" t="s">
        <v>43</v>
      </c>
      <c r="K49" s="95">
        <v>184.6</v>
      </c>
      <c r="L49" s="95">
        <v>73.900000000000006</v>
      </c>
      <c r="M49" s="95">
        <v>56.1</v>
      </c>
      <c r="N49" s="95">
        <v>110.7</v>
      </c>
      <c r="O49" s="9">
        <v>3575</v>
      </c>
      <c r="P49" s="24" t="s">
        <v>75</v>
      </c>
      <c r="Q49" s="93">
        <v>3</v>
      </c>
      <c r="R49" s="10">
        <v>425</v>
      </c>
      <c r="S49" s="10">
        <v>5500</v>
      </c>
      <c r="T49" s="10">
        <v>406</v>
      </c>
      <c r="U49" s="10">
        <v>1850</v>
      </c>
      <c r="V49" s="12" t="s">
        <v>55</v>
      </c>
      <c r="W49" s="30" t="s">
        <v>42</v>
      </c>
      <c r="X49" s="25" t="s">
        <v>37</v>
      </c>
      <c r="Y49" s="179" t="s">
        <v>41</v>
      </c>
      <c r="Z49" s="11">
        <v>15.8</v>
      </c>
      <c r="AA49" s="11">
        <v>20</v>
      </c>
      <c r="AB49" s="11" t="s">
        <v>770</v>
      </c>
      <c r="AC49" s="19" t="s">
        <v>977</v>
      </c>
      <c r="AD49" s="35" t="s">
        <v>1093</v>
      </c>
      <c r="AE49" s="13" t="s">
        <v>45</v>
      </c>
      <c r="AF49" s="13" t="s">
        <v>155</v>
      </c>
      <c r="AG49" s="2"/>
    </row>
    <row r="50" spans="2:33">
      <c r="B50" s="177">
        <v>401789631</v>
      </c>
      <c r="C50" s="8" t="s">
        <v>74</v>
      </c>
      <c r="D50" s="122" t="s">
        <v>76</v>
      </c>
      <c r="E50" s="7">
        <v>2018</v>
      </c>
      <c r="F50" s="122" t="s">
        <v>85</v>
      </c>
      <c r="G50" s="123" t="s">
        <v>621</v>
      </c>
      <c r="H50" s="180">
        <v>98250</v>
      </c>
      <c r="I50" s="178" t="s">
        <v>893</v>
      </c>
      <c r="J50" s="22" t="s">
        <v>43</v>
      </c>
      <c r="K50" s="95">
        <v>183.9</v>
      </c>
      <c r="L50" s="95">
        <v>73.900000000000006</v>
      </c>
      <c r="M50" s="95">
        <v>56.1</v>
      </c>
      <c r="N50" s="95">
        <v>110.7</v>
      </c>
      <c r="O50" s="9">
        <v>3494</v>
      </c>
      <c r="P50" s="24" t="s">
        <v>75</v>
      </c>
      <c r="Q50" s="93">
        <v>3</v>
      </c>
      <c r="R50" s="10">
        <v>453</v>
      </c>
      <c r="S50" s="10">
        <v>6250</v>
      </c>
      <c r="T50" s="10">
        <v>443</v>
      </c>
      <c r="U50" s="10">
        <v>4000</v>
      </c>
      <c r="V50" s="12" t="s">
        <v>55</v>
      </c>
      <c r="W50" s="30" t="s">
        <v>54</v>
      </c>
      <c r="X50" s="25" t="s">
        <v>37</v>
      </c>
      <c r="Y50" s="179" t="s">
        <v>41</v>
      </c>
      <c r="Z50" s="11">
        <v>15.9</v>
      </c>
      <c r="AA50" s="11">
        <v>19</v>
      </c>
      <c r="AB50" s="11" t="s">
        <v>761</v>
      </c>
      <c r="AC50" s="19" t="s">
        <v>816</v>
      </c>
      <c r="AD50" s="35" t="s">
        <v>1093</v>
      </c>
      <c r="AE50" s="13" t="s">
        <v>45</v>
      </c>
      <c r="AF50" s="13" t="s">
        <v>155</v>
      </c>
      <c r="AG50" s="2"/>
    </row>
    <row r="51" spans="2:33">
      <c r="B51" s="224">
        <v>200729833</v>
      </c>
      <c r="C51" s="14" t="s">
        <v>74</v>
      </c>
      <c r="D51" s="14" t="s">
        <v>76</v>
      </c>
      <c r="E51" s="225">
        <v>2016</v>
      </c>
      <c r="F51" s="14" t="s">
        <v>679</v>
      </c>
      <c r="G51" s="226" t="s">
        <v>154</v>
      </c>
      <c r="H51" s="181">
        <v>33150</v>
      </c>
      <c r="I51" s="229" t="s">
        <v>886</v>
      </c>
      <c r="J51" s="23" t="s">
        <v>43</v>
      </c>
      <c r="K51" s="96">
        <v>182.4</v>
      </c>
      <c r="L51" s="96">
        <v>71.3</v>
      </c>
      <c r="M51" s="96">
        <v>56.3</v>
      </c>
      <c r="N51" s="96">
        <v>110.6</v>
      </c>
      <c r="O51" s="201">
        <v>3370</v>
      </c>
      <c r="P51" s="202" t="s">
        <v>34</v>
      </c>
      <c r="Q51" s="94">
        <v>2</v>
      </c>
      <c r="R51" s="203">
        <v>180</v>
      </c>
      <c r="S51" s="203">
        <v>5000</v>
      </c>
      <c r="T51" s="203">
        <v>200</v>
      </c>
      <c r="U51" s="203">
        <v>1250</v>
      </c>
      <c r="V51" s="227" t="s">
        <v>55</v>
      </c>
      <c r="W51" s="31" t="s">
        <v>59</v>
      </c>
      <c r="X51" s="204" t="s">
        <v>37</v>
      </c>
      <c r="Y51" s="228" t="s">
        <v>41</v>
      </c>
      <c r="Z51" s="205">
        <v>15.8</v>
      </c>
      <c r="AA51" s="205">
        <v>28</v>
      </c>
      <c r="AB51" s="205" t="s">
        <v>804</v>
      </c>
      <c r="AC51" s="206" t="s">
        <v>981</v>
      </c>
      <c r="AD51" s="230" t="s">
        <v>1093</v>
      </c>
      <c r="AE51" s="231" t="s">
        <v>45</v>
      </c>
      <c r="AF51" s="231" t="s">
        <v>155</v>
      </c>
      <c r="AG51" s="2"/>
    </row>
    <row r="52" spans="2:33">
      <c r="B52" s="177">
        <v>200741593</v>
      </c>
      <c r="C52" s="8" t="s">
        <v>74</v>
      </c>
      <c r="D52" s="8" t="s">
        <v>76</v>
      </c>
      <c r="E52" s="7">
        <v>2016</v>
      </c>
      <c r="F52" s="8" t="s">
        <v>681</v>
      </c>
      <c r="G52" s="18" t="s">
        <v>156</v>
      </c>
      <c r="H52" s="180">
        <v>35150</v>
      </c>
      <c r="I52" s="178" t="s">
        <v>886</v>
      </c>
      <c r="J52" s="22" t="s">
        <v>43</v>
      </c>
      <c r="K52" s="95">
        <v>182.4</v>
      </c>
      <c r="L52" s="95">
        <v>71.3</v>
      </c>
      <c r="M52" s="95">
        <v>56.5</v>
      </c>
      <c r="N52" s="95">
        <v>110.6</v>
      </c>
      <c r="O52" s="9">
        <v>3510</v>
      </c>
      <c r="P52" s="24" t="s">
        <v>34</v>
      </c>
      <c r="Q52" s="93">
        <v>2</v>
      </c>
      <c r="R52" s="10">
        <v>180</v>
      </c>
      <c r="S52" s="10">
        <v>5000</v>
      </c>
      <c r="T52" s="10">
        <v>200</v>
      </c>
      <c r="U52" s="10">
        <v>1250</v>
      </c>
      <c r="V52" s="12" t="s">
        <v>52</v>
      </c>
      <c r="W52" s="30" t="s">
        <v>59</v>
      </c>
      <c r="X52" s="25" t="s">
        <v>37</v>
      </c>
      <c r="Y52" s="179" t="s">
        <v>41</v>
      </c>
      <c r="Z52" s="11">
        <v>15.8</v>
      </c>
      <c r="AA52" s="11">
        <v>27</v>
      </c>
      <c r="AB52" s="11" t="s">
        <v>811</v>
      </c>
      <c r="AC52" s="19" t="s">
        <v>978</v>
      </c>
      <c r="AD52" s="35" t="s">
        <v>1093</v>
      </c>
      <c r="AE52" s="13" t="s">
        <v>45</v>
      </c>
      <c r="AF52" s="13" t="s">
        <v>155</v>
      </c>
      <c r="AG52" s="2"/>
    </row>
    <row r="53" spans="2:33">
      <c r="B53" s="177">
        <v>200741592</v>
      </c>
      <c r="C53" s="8" t="s">
        <v>74</v>
      </c>
      <c r="D53" s="8" t="s">
        <v>76</v>
      </c>
      <c r="E53" s="7">
        <v>2016</v>
      </c>
      <c r="F53" s="8" t="s">
        <v>640</v>
      </c>
      <c r="G53" s="18" t="s">
        <v>153</v>
      </c>
      <c r="H53" s="180">
        <v>38350</v>
      </c>
      <c r="I53" s="178" t="s">
        <v>886</v>
      </c>
      <c r="J53" s="22" t="s">
        <v>43</v>
      </c>
      <c r="K53" s="95">
        <v>182.4</v>
      </c>
      <c r="L53" s="95">
        <v>71.3</v>
      </c>
      <c r="M53" s="95">
        <v>56.3</v>
      </c>
      <c r="N53" s="95">
        <v>110.6</v>
      </c>
      <c r="O53" s="9">
        <v>3320</v>
      </c>
      <c r="P53" s="24" t="s">
        <v>34</v>
      </c>
      <c r="Q53" s="93">
        <v>2</v>
      </c>
      <c r="R53" s="10">
        <v>240</v>
      </c>
      <c r="S53" s="10">
        <v>5000</v>
      </c>
      <c r="T53" s="10">
        <v>255</v>
      </c>
      <c r="U53" s="10">
        <v>1250</v>
      </c>
      <c r="V53" s="12" t="s">
        <v>55</v>
      </c>
      <c r="W53" s="30" t="s">
        <v>42</v>
      </c>
      <c r="X53" s="25" t="s">
        <v>37</v>
      </c>
      <c r="Y53" s="179" t="s">
        <v>41</v>
      </c>
      <c r="Z53" s="11">
        <v>15.8</v>
      </c>
      <c r="AA53" s="11">
        <v>26</v>
      </c>
      <c r="AB53" s="11" t="s">
        <v>812</v>
      </c>
      <c r="AC53" s="19" t="s">
        <v>982</v>
      </c>
      <c r="AD53" s="35" t="s">
        <v>1093</v>
      </c>
      <c r="AE53" s="13" t="s">
        <v>45</v>
      </c>
      <c r="AF53" s="13" t="s">
        <v>155</v>
      </c>
      <c r="AG53" s="2"/>
    </row>
    <row r="54" spans="2:33">
      <c r="B54" s="177">
        <v>200741591</v>
      </c>
      <c r="C54" s="8" t="s">
        <v>74</v>
      </c>
      <c r="D54" s="8" t="s">
        <v>76</v>
      </c>
      <c r="E54" s="7">
        <v>2016</v>
      </c>
      <c r="F54" s="8" t="s">
        <v>683</v>
      </c>
      <c r="G54" s="18" t="s">
        <v>161</v>
      </c>
      <c r="H54" s="180">
        <v>38350</v>
      </c>
      <c r="I54" s="178" t="s">
        <v>886</v>
      </c>
      <c r="J54" s="22" t="s">
        <v>43</v>
      </c>
      <c r="K54" s="95">
        <v>182.4</v>
      </c>
      <c r="L54" s="95">
        <v>71.3</v>
      </c>
      <c r="M54" s="95">
        <v>56.3</v>
      </c>
      <c r="N54" s="95">
        <v>110.6</v>
      </c>
      <c r="O54" s="9">
        <v>3370</v>
      </c>
      <c r="P54" s="24" t="s">
        <v>34</v>
      </c>
      <c r="Q54" s="93">
        <v>2</v>
      </c>
      <c r="R54" s="10">
        <v>240</v>
      </c>
      <c r="S54" s="10">
        <v>5000</v>
      </c>
      <c r="T54" s="10">
        <v>255</v>
      </c>
      <c r="U54" s="10">
        <v>1250</v>
      </c>
      <c r="V54" s="12" t="s">
        <v>55</v>
      </c>
      <c r="W54" s="30" t="s">
        <v>59</v>
      </c>
      <c r="X54" s="25" t="s">
        <v>37</v>
      </c>
      <c r="Y54" s="179" t="s">
        <v>41</v>
      </c>
      <c r="Z54" s="11">
        <v>15.8</v>
      </c>
      <c r="AA54" s="11">
        <v>26</v>
      </c>
      <c r="AB54" s="11" t="s">
        <v>812</v>
      </c>
      <c r="AC54" s="19" t="s">
        <v>982</v>
      </c>
      <c r="AD54" s="35" t="s">
        <v>1093</v>
      </c>
      <c r="AE54" s="13" t="s">
        <v>45</v>
      </c>
      <c r="AF54" s="13" t="s">
        <v>155</v>
      </c>
      <c r="AG54" s="2"/>
    </row>
    <row r="55" spans="2:33">
      <c r="B55" s="177">
        <v>200741590</v>
      </c>
      <c r="C55" s="8" t="s">
        <v>74</v>
      </c>
      <c r="D55" s="8" t="s">
        <v>76</v>
      </c>
      <c r="E55" s="7">
        <v>2016</v>
      </c>
      <c r="F55" s="8" t="s">
        <v>684</v>
      </c>
      <c r="G55" s="18" t="s">
        <v>162</v>
      </c>
      <c r="H55" s="180">
        <v>40350</v>
      </c>
      <c r="I55" s="178" t="s">
        <v>886</v>
      </c>
      <c r="J55" s="22" t="s">
        <v>43</v>
      </c>
      <c r="K55" s="95">
        <v>182.4</v>
      </c>
      <c r="L55" s="95">
        <v>71.3</v>
      </c>
      <c r="M55" s="95">
        <v>56.5</v>
      </c>
      <c r="N55" s="95">
        <v>110.6</v>
      </c>
      <c r="O55" s="9">
        <v>3635</v>
      </c>
      <c r="P55" s="24" t="s">
        <v>34</v>
      </c>
      <c r="Q55" s="93">
        <v>2</v>
      </c>
      <c r="R55" s="10">
        <v>240</v>
      </c>
      <c r="S55" s="10">
        <v>5000</v>
      </c>
      <c r="T55" s="10">
        <v>255</v>
      </c>
      <c r="U55" s="10">
        <v>1250</v>
      </c>
      <c r="V55" s="12" t="s">
        <v>52</v>
      </c>
      <c r="W55" s="30" t="s">
        <v>59</v>
      </c>
      <c r="X55" s="25" t="s">
        <v>37</v>
      </c>
      <c r="Y55" s="179" t="s">
        <v>41</v>
      </c>
      <c r="Z55" s="11">
        <v>15.8</v>
      </c>
      <c r="AA55" s="11">
        <v>26</v>
      </c>
      <c r="AB55" s="11" t="s">
        <v>812</v>
      </c>
      <c r="AC55" s="19" t="s">
        <v>982</v>
      </c>
      <c r="AD55" s="35" t="s">
        <v>1093</v>
      </c>
      <c r="AE55" s="13" t="s">
        <v>45</v>
      </c>
      <c r="AF55" s="13" t="s">
        <v>155</v>
      </c>
      <c r="AG55" s="2"/>
    </row>
    <row r="56" spans="2:33">
      <c r="B56" s="177">
        <v>200741587</v>
      </c>
      <c r="C56" s="8" t="s">
        <v>74</v>
      </c>
      <c r="D56" s="8" t="s">
        <v>76</v>
      </c>
      <c r="E56" s="7">
        <v>2016</v>
      </c>
      <c r="F56" s="8" t="s">
        <v>688</v>
      </c>
      <c r="G56" s="18" t="s">
        <v>170</v>
      </c>
      <c r="H56" s="180">
        <v>45800</v>
      </c>
      <c r="I56" s="178" t="s">
        <v>886</v>
      </c>
      <c r="J56" s="22" t="s">
        <v>43</v>
      </c>
      <c r="K56" s="95">
        <v>182.4</v>
      </c>
      <c r="L56" s="95">
        <v>71.3</v>
      </c>
      <c r="M56" s="95">
        <v>56.3</v>
      </c>
      <c r="N56" s="95">
        <v>110.6</v>
      </c>
      <c r="O56" s="9">
        <v>3695</v>
      </c>
      <c r="P56" s="24" t="s">
        <v>75</v>
      </c>
      <c r="Q56" s="93">
        <v>3</v>
      </c>
      <c r="R56" s="10">
        <v>320</v>
      </c>
      <c r="S56" s="10">
        <v>5500</v>
      </c>
      <c r="T56" s="10">
        <v>330</v>
      </c>
      <c r="U56" s="10">
        <v>1380</v>
      </c>
      <c r="V56" s="12" t="s">
        <v>55</v>
      </c>
      <c r="W56" s="30" t="s">
        <v>59</v>
      </c>
      <c r="X56" s="25" t="s">
        <v>37</v>
      </c>
      <c r="Y56" s="179" t="s">
        <v>41</v>
      </c>
      <c r="Z56" s="11">
        <v>15.8</v>
      </c>
      <c r="AA56" s="11">
        <v>26</v>
      </c>
      <c r="AB56" s="11" t="s">
        <v>813</v>
      </c>
      <c r="AC56" s="19" t="s">
        <v>818</v>
      </c>
      <c r="AD56" s="35" t="s">
        <v>1093</v>
      </c>
      <c r="AE56" s="13" t="s">
        <v>45</v>
      </c>
      <c r="AF56" s="13" t="s">
        <v>155</v>
      </c>
      <c r="AG56" s="2"/>
    </row>
    <row r="57" spans="2:33">
      <c r="B57" s="177">
        <v>200741586</v>
      </c>
      <c r="C57" s="8" t="s">
        <v>74</v>
      </c>
      <c r="D57" s="8" t="s">
        <v>76</v>
      </c>
      <c r="E57" s="7">
        <v>2016</v>
      </c>
      <c r="F57" s="8" t="s">
        <v>687</v>
      </c>
      <c r="G57" s="18" t="s">
        <v>171</v>
      </c>
      <c r="H57" s="180">
        <v>47800</v>
      </c>
      <c r="I57" s="178" t="s">
        <v>886</v>
      </c>
      <c r="J57" s="22" t="s">
        <v>43</v>
      </c>
      <c r="K57" s="95">
        <v>182.4</v>
      </c>
      <c r="L57" s="95">
        <v>71.3</v>
      </c>
      <c r="M57" s="95">
        <v>56.5</v>
      </c>
      <c r="N57" s="95">
        <v>110.6</v>
      </c>
      <c r="O57" s="9">
        <v>3720</v>
      </c>
      <c r="P57" s="24" t="s">
        <v>75</v>
      </c>
      <c r="Q57" s="93">
        <v>3</v>
      </c>
      <c r="R57" s="10">
        <v>320</v>
      </c>
      <c r="S57" s="10">
        <v>5500</v>
      </c>
      <c r="T57" s="10">
        <v>330</v>
      </c>
      <c r="U57" s="10">
        <v>1380</v>
      </c>
      <c r="V57" s="12" t="s">
        <v>52</v>
      </c>
      <c r="W57" s="30" t="s">
        <v>59</v>
      </c>
      <c r="X57" s="25" t="s">
        <v>37</v>
      </c>
      <c r="Y57" s="179" t="s">
        <v>41</v>
      </c>
      <c r="Z57" s="11">
        <v>15.8</v>
      </c>
      <c r="AA57" s="11">
        <v>26</v>
      </c>
      <c r="AB57" s="11" t="s">
        <v>813</v>
      </c>
      <c r="AC57" s="19" t="s">
        <v>818</v>
      </c>
      <c r="AD57" s="35" t="s">
        <v>1093</v>
      </c>
      <c r="AE57" s="13" t="s">
        <v>45</v>
      </c>
      <c r="AF57" s="13" t="s">
        <v>155</v>
      </c>
      <c r="AG57" s="2"/>
    </row>
    <row r="58" spans="2:33">
      <c r="B58" s="177">
        <v>200741594</v>
      </c>
      <c r="C58" s="8" t="s">
        <v>74</v>
      </c>
      <c r="D58" s="8" t="s">
        <v>76</v>
      </c>
      <c r="E58" s="7">
        <v>2016</v>
      </c>
      <c r="F58" s="8" t="s">
        <v>685</v>
      </c>
      <c r="G58" s="18" t="s">
        <v>165</v>
      </c>
      <c r="H58" s="180">
        <v>39850</v>
      </c>
      <c r="I58" s="178" t="s">
        <v>886</v>
      </c>
      <c r="J58" s="22" t="s">
        <v>43</v>
      </c>
      <c r="K58" s="95">
        <v>182.4</v>
      </c>
      <c r="L58" s="95">
        <v>71.3</v>
      </c>
      <c r="M58" s="95">
        <v>56.3</v>
      </c>
      <c r="N58" s="95">
        <v>110.6</v>
      </c>
      <c r="O58" s="9">
        <v>3510</v>
      </c>
      <c r="P58" s="24" t="s">
        <v>34</v>
      </c>
      <c r="Q58" s="93">
        <v>2</v>
      </c>
      <c r="R58" s="10">
        <v>180</v>
      </c>
      <c r="S58" s="10">
        <v>4000</v>
      </c>
      <c r="T58" s="10">
        <v>280</v>
      </c>
      <c r="U58" s="10">
        <v>1750</v>
      </c>
      <c r="V58" s="12" t="s">
        <v>55</v>
      </c>
      <c r="W58" s="30" t="s">
        <v>59</v>
      </c>
      <c r="X58" s="25" t="s">
        <v>63</v>
      </c>
      <c r="Y58" s="179" t="s">
        <v>64</v>
      </c>
      <c r="Z58" s="11">
        <v>15</v>
      </c>
      <c r="AA58" s="11">
        <v>36</v>
      </c>
      <c r="AB58" s="11" t="s">
        <v>817</v>
      </c>
      <c r="AC58" s="19" t="s">
        <v>979</v>
      </c>
      <c r="AD58" s="35" t="s">
        <v>1093</v>
      </c>
      <c r="AE58" s="13" t="s">
        <v>45</v>
      </c>
      <c r="AF58" s="13" t="s">
        <v>155</v>
      </c>
      <c r="AG58" s="2"/>
    </row>
    <row r="59" spans="2:33">
      <c r="B59" s="177">
        <v>200741588</v>
      </c>
      <c r="C59" s="8" t="s">
        <v>74</v>
      </c>
      <c r="D59" s="8" t="s">
        <v>76</v>
      </c>
      <c r="E59" s="7">
        <v>2016</v>
      </c>
      <c r="F59" s="8" t="s">
        <v>686</v>
      </c>
      <c r="G59" s="18" t="s">
        <v>166</v>
      </c>
      <c r="H59" s="180">
        <v>41850</v>
      </c>
      <c r="I59" s="178" t="s">
        <v>886</v>
      </c>
      <c r="J59" s="22" t="s">
        <v>43</v>
      </c>
      <c r="K59" s="95">
        <v>182.4</v>
      </c>
      <c r="L59" s="95">
        <v>71.3</v>
      </c>
      <c r="M59" s="95">
        <v>56.5</v>
      </c>
      <c r="N59" s="95">
        <v>110.6</v>
      </c>
      <c r="O59" s="9">
        <v>3695</v>
      </c>
      <c r="P59" s="24" t="s">
        <v>34</v>
      </c>
      <c r="Q59" s="93">
        <v>2</v>
      </c>
      <c r="R59" s="10">
        <v>180</v>
      </c>
      <c r="S59" s="10">
        <v>4000</v>
      </c>
      <c r="T59" s="10">
        <v>280</v>
      </c>
      <c r="U59" s="10">
        <v>1750</v>
      </c>
      <c r="V59" s="12" t="s">
        <v>52</v>
      </c>
      <c r="W59" s="30" t="s">
        <v>59</v>
      </c>
      <c r="X59" s="25" t="s">
        <v>63</v>
      </c>
      <c r="Y59" s="179" t="s">
        <v>64</v>
      </c>
      <c r="Z59" s="11">
        <v>15</v>
      </c>
      <c r="AA59" s="11">
        <v>34</v>
      </c>
      <c r="AB59" s="11" t="s">
        <v>815</v>
      </c>
      <c r="AC59" s="19" t="s">
        <v>976</v>
      </c>
      <c r="AD59" s="35" t="s">
        <v>1093</v>
      </c>
      <c r="AE59" s="13" t="s">
        <v>45</v>
      </c>
      <c r="AF59" s="13" t="s">
        <v>155</v>
      </c>
      <c r="AG59" s="2"/>
    </row>
    <row r="60" spans="2:33">
      <c r="B60" s="177">
        <v>200741589</v>
      </c>
      <c r="C60" s="8" t="s">
        <v>74</v>
      </c>
      <c r="D60" s="8" t="s">
        <v>76</v>
      </c>
      <c r="E60" s="7">
        <v>2016</v>
      </c>
      <c r="F60" s="8" t="s">
        <v>686</v>
      </c>
      <c r="G60" s="18" t="s">
        <v>167</v>
      </c>
      <c r="H60" s="180">
        <v>44150</v>
      </c>
      <c r="I60" s="178" t="s">
        <v>886</v>
      </c>
      <c r="J60" s="22" t="s">
        <v>57</v>
      </c>
      <c r="K60" s="95">
        <v>182.4</v>
      </c>
      <c r="L60" s="95">
        <v>71.3</v>
      </c>
      <c r="M60" s="95">
        <v>56.3</v>
      </c>
      <c r="N60" s="95">
        <v>110.6</v>
      </c>
      <c r="O60" s="9">
        <v>3895</v>
      </c>
      <c r="P60" s="24" t="s">
        <v>34</v>
      </c>
      <c r="Q60" s="93">
        <v>2</v>
      </c>
      <c r="R60" s="10">
        <v>180</v>
      </c>
      <c r="S60" s="10">
        <v>4000</v>
      </c>
      <c r="T60" s="10">
        <v>280</v>
      </c>
      <c r="U60" s="10">
        <v>1750</v>
      </c>
      <c r="V60" s="12" t="s">
        <v>52</v>
      </c>
      <c r="W60" s="30" t="s">
        <v>59</v>
      </c>
      <c r="X60" s="25" t="s">
        <v>63</v>
      </c>
      <c r="Y60" s="179" t="s">
        <v>64</v>
      </c>
      <c r="Z60" s="11">
        <v>15</v>
      </c>
      <c r="AA60" s="11">
        <v>34</v>
      </c>
      <c r="AB60" s="11" t="s">
        <v>815</v>
      </c>
      <c r="AC60" s="19" t="s">
        <v>976</v>
      </c>
      <c r="AD60" s="35" t="s">
        <v>1093</v>
      </c>
      <c r="AE60" s="13" t="s">
        <v>45</v>
      </c>
      <c r="AF60" s="13" t="s">
        <v>155</v>
      </c>
      <c r="AG60" s="2"/>
    </row>
    <row r="61" spans="2:33">
      <c r="B61" s="177">
        <v>200741585</v>
      </c>
      <c r="C61" s="8" t="s">
        <v>74</v>
      </c>
      <c r="D61" s="8" t="s">
        <v>76</v>
      </c>
      <c r="E61" s="7">
        <v>2016</v>
      </c>
      <c r="F61" s="8" t="s">
        <v>665</v>
      </c>
      <c r="G61" s="18" t="s">
        <v>168</v>
      </c>
      <c r="H61" s="180">
        <v>42650</v>
      </c>
      <c r="I61" s="178" t="s">
        <v>886</v>
      </c>
      <c r="J61" s="22" t="s">
        <v>57</v>
      </c>
      <c r="K61" s="95">
        <v>182.4</v>
      </c>
      <c r="L61" s="95">
        <v>71.3</v>
      </c>
      <c r="M61" s="95">
        <v>56.5</v>
      </c>
      <c r="N61" s="95">
        <v>110.6</v>
      </c>
      <c r="O61" s="9">
        <v>3825</v>
      </c>
      <c r="P61" s="24" t="s">
        <v>34</v>
      </c>
      <c r="Q61" s="93">
        <v>2</v>
      </c>
      <c r="R61" s="10">
        <v>240</v>
      </c>
      <c r="S61" s="10">
        <v>5000</v>
      </c>
      <c r="T61" s="10">
        <v>255</v>
      </c>
      <c r="U61" s="10">
        <v>1250</v>
      </c>
      <c r="V61" s="12" t="s">
        <v>52</v>
      </c>
      <c r="W61" s="30" t="s">
        <v>59</v>
      </c>
      <c r="X61" s="25" t="s">
        <v>37</v>
      </c>
      <c r="Y61" s="179" t="s">
        <v>41</v>
      </c>
      <c r="Z61" s="11">
        <v>15.8</v>
      </c>
      <c r="AA61" s="11">
        <v>26</v>
      </c>
      <c r="AB61" s="11" t="s">
        <v>812</v>
      </c>
      <c r="AC61" s="19" t="s">
        <v>982</v>
      </c>
      <c r="AD61" s="35" t="s">
        <v>1093</v>
      </c>
      <c r="AE61" s="13" t="s">
        <v>45</v>
      </c>
      <c r="AF61" s="13" t="s">
        <v>155</v>
      </c>
      <c r="AG61" s="2"/>
    </row>
    <row r="62" spans="2:33">
      <c r="B62" s="177">
        <v>401638449</v>
      </c>
      <c r="C62" s="8" t="s">
        <v>74</v>
      </c>
      <c r="D62" s="122" t="s">
        <v>76</v>
      </c>
      <c r="E62" s="7">
        <v>2016</v>
      </c>
      <c r="F62" s="8" t="s">
        <v>689</v>
      </c>
      <c r="G62" s="18" t="s">
        <v>733</v>
      </c>
      <c r="H62" s="180">
        <v>43700</v>
      </c>
      <c r="I62" s="178" t="s">
        <v>887</v>
      </c>
      <c r="J62" s="22" t="s">
        <v>43</v>
      </c>
      <c r="K62" s="95">
        <v>182.4</v>
      </c>
      <c r="L62" s="95">
        <v>71.3</v>
      </c>
      <c r="M62" s="95">
        <v>56.3</v>
      </c>
      <c r="N62" s="95">
        <v>110.6</v>
      </c>
      <c r="O62" s="9">
        <v>3915</v>
      </c>
      <c r="P62" s="24" t="s">
        <v>34</v>
      </c>
      <c r="Q62" s="93">
        <v>2</v>
      </c>
      <c r="R62" s="10">
        <v>248</v>
      </c>
      <c r="S62" s="10"/>
      <c r="T62" s="10">
        <v>310</v>
      </c>
      <c r="U62" s="10"/>
      <c r="V62" s="12" t="s">
        <v>55</v>
      </c>
      <c r="W62" s="30" t="s">
        <v>59</v>
      </c>
      <c r="X62" s="25" t="s">
        <v>739</v>
      </c>
      <c r="Y62" s="179" t="s">
        <v>41</v>
      </c>
      <c r="Z62" s="11">
        <v>10.8</v>
      </c>
      <c r="AA62" s="11">
        <v>31</v>
      </c>
      <c r="AB62" s="11"/>
      <c r="AC62" s="19" t="s">
        <v>747</v>
      </c>
      <c r="AD62" s="35" t="s">
        <v>1093</v>
      </c>
      <c r="AE62" s="13" t="s">
        <v>45</v>
      </c>
      <c r="AF62" s="13" t="s">
        <v>155</v>
      </c>
      <c r="AG62" s="2"/>
    </row>
    <row r="63" spans="2:33">
      <c r="B63" s="177">
        <v>401566521</v>
      </c>
      <c r="C63" s="8" t="s">
        <v>74</v>
      </c>
      <c r="D63" s="122" t="s">
        <v>76</v>
      </c>
      <c r="E63" s="7">
        <v>2016</v>
      </c>
      <c r="F63" s="122" t="s">
        <v>85</v>
      </c>
      <c r="G63" s="123" t="s">
        <v>169</v>
      </c>
      <c r="H63" s="180">
        <v>63500</v>
      </c>
      <c r="I63" s="178" t="s">
        <v>888</v>
      </c>
      <c r="J63" s="22" t="s">
        <v>43</v>
      </c>
      <c r="K63" s="95">
        <v>183.9</v>
      </c>
      <c r="L63" s="95">
        <v>73.900000000000006</v>
      </c>
      <c r="M63" s="95">
        <v>56.3</v>
      </c>
      <c r="N63" s="95">
        <v>110.7</v>
      </c>
      <c r="O63" s="9">
        <v>3540</v>
      </c>
      <c r="P63" s="24" t="s">
        <v>75</v>
      </c>
      <c r="Q63" s="93">
        <v>3</v>
      </c>
      <c r="R63" s="10">
        <v>425</v>
      </c>
      <c r="S63" s="10">
        <v>5500</v>
      </c>
      <c r="T63" s="10">
        <v>406</v>
      </c>
      <c r="U63" s="10">
        <v>1850</v>
      </c>
      <c r="V63" s="12" t="s">
        <v>55</v>
      </c>
      <c r="W63" s="30" t="s">
        <v>42</v>
      </c>
      <c r="X63" s="25" t="s">
        <v>37</v>
      </c>
      <c r="Y63" s="179" t="s">
        <v>41</v>
      </c>
      <c r="Z63" s="11">
        <v>15.8</v>
      </c>
      <c r="AA63" s="11">
        <v>20</v>
      </c>
      <c r="AB63" s="11" t="s">
        <v>745</v>
      </c>
      <c r="AC63" s="19" t="s">
        <v>980</v>
      </c>
      <c r="AD63" s="35" t="s">
        <v>1093</v>
      </c>
      <c r="AE63" s="13" t="s">
        <v>45</v>
      </c>
      <c r="AF63" s="13" t="s">
        <v>155</v>
      </c>
      <c r="AG63" s="2"/>
    </row>
    <row r="64" spans="2:33">
      <c r="B64" s="224">
        <v>200489817</v>
      </c>
      <c r="C64" s="14" t="s">
        <v>74</v>
      </c>
      <c r="D64" s="14" t="s">
        <v>76</v>
      </c>
      <c r="E64" s="225">
        <v>2014</v>
      </c>
      <c r="F64" s="14" t="s">
        <v>679</v>
      </c>
      <c r="G64" s="226" t="s">
        <v>154</v>
      </c>
      <c r="H64" s="181">
        <v>32750</v>
      </c>
      <c r="I64" s="229" t="s">
        <v>914</v>
      </c>
      <c r="J64" s="23" t="s">
        <v>43</v>
      </c>
      <c r="K64" s="96">
        <v>182.5</v>
      </c>
      <c r="L64" s="96">
        <v>71.3</v>
      </c>
      <c r="M64" s="96">
        <v>56.3</v>
      </c>
      <c r="N64" s="96">
        <v>110.6</v>
      </c>
      <c r="O64" s="201">
        <v>3295</v>
      </c>
      <c r="P64" s="202" t="s">
        <v>34</v>
      </c>
      <c r="Q64" s="94">
        <v>2</v>
      </c>
      <c r="R64" s="203">
        <v>180</v>
      </c>
      <c r="S64" s="203">
        <v>5000</v>
      </c>
      <c r="T64" s="203">
        <v>184</v>
      </c>
      <c r="U64" s="203">
        <v>1250</v>
      </c>
      <c r="V64" s="227" t="s">
        <v>55</v>
      </c>
      <c r="W64" s="31" t="s">
        <v>59</v>
      </c>
      <c r="X64" s="204" t="s">
        <v>37</v>
      </c>
      <c r="Y64" s="228" t="s">
        <v>41</v>
      </c>
      <c r="Z64" s="205">
        <v>15.8</v>
      </c>
      <c r="AA64" s="205">
        <v>28</v>
      </c>
      <c r="AB64" s="205" t="s">
        <v>804</v>
      </c>
      <c r="AC64" s="206" t="s">
        <v>981</v>
      </c>
      <c r="AD64" s="230" t="s">
        <v>1093</v>
      </c>
      <c r="AE64" s="231" t="s">
        <v>45</v>
      </c>
      <c r="AF64" s="231" t="s">
        <v>155</v>
      </c>
      <c r="AG64" s="2"/>
    </row>
    <row r="65" spans="2:33">
      <c r="B65" s="177">
        <v>200489818</v>
      </c>
      <c r="C65" s="8" t="s">
        <v>74</v>
      </c>
      <c r="D65" s="8" t="s">
        <v>76</v>
      </c>
      <c r="E65" s="7">
        <v>2014</v>
      </c>
      <c r="F65" s="8" t="s">
        <v>681</v>
      </c>
      <c r="G65" s="18" t="s">
        <v>156</v>
      </c>
      <c r="H65" s="180">
        <v>34750</v>
      </c>
      <c r="I65" s="178" t="s">
        <v>914</v>
      </c>
      <c r="J65" s="22" t="s">
        <v>43</v>
      </c>
      <c r="K65" s="95">
        <v>182.5</v>
      </c>
      <c r="L65" s="95">
        <v>71.3</v>
      </c>
      <c r="M65" s="95">
        <v>56.3</v>
      </c>
      <c r="N65" s="95">
        <v>110.6</v>
      </c>
      <c r="O65" s="9">
        <v>3450</v>
      </c>
      <c r="P65" s="24" t="s">
        <v>34</v>
      </c>
      <c r="Q65" s="93">
        <v>2</v>
      </c>
      <c r="R65" s="10">
        <v>180</v>
      </c>
      <c r="S65" s="10">
        <v>5000</v>
      </c>
      <c r="T65" s="10">
        <v>199</v>
      </c>
      <c r="U65" s="10">
        <v>1250</v>
      </c>
      <c r="V65" s="12" t="s">
        <v>52</v>
      </c>
      <c r="W65" s="30" t="s">
        <v>59</v>
      </c>
      <c r="X65" s="25" t="s">
        <v>37</v>
      </c>
      <c r="Y65" s="179" t="s">
        <v>41</v>
      </c>
      <c r="Z65" s="11">
        <v>15.8</v>
      </c>
      <c r="AA65" s="11">
        <v>27</v>
      </c>
      <c r="AB65" s="11" t="s">
        <v>811</v>
      </c>
      <c r="AC65" s="19" t="s">
        <v>978</v>
      </c>
      <c r="AD65" s="35" t="s">
        <v>1093</v>
      </c>
      <c r="AE65" s="13" t="s">
        <v>45</v>
      </c>
      <c r="AF65" s="13" t="s">
        <v>155</v>
      </c>
      <c r="AG65" s="2"/>
    </row>
    <row r="66" spans="2:33">
      <c r="B66" s="177">
        <v>200489821</v>
      </c>
      <c r="C66" s="8" t="s">
        <v>74</v>
      </c>
      <c r="D66" s="8" t="s">
        <v>76</v>
      </c>
      <c r="E66" s="7">
        <v>2014</v>
      </c>
      <c r="F66" s="8" t="s">
        <v>640</v>
      </c>
      <c r="G66" s="18" t="s">
        <v>160</v>
      </c>
      <c r="H66" s="180">
        <v>37300</v>
      </c>
      <c r="I66" s="178" t="s">
        <v>914</v>
      </c>
      <c r="J66" s="22" t="s">
        <v>43</v>
      </c>
      <c r="K66" s="95">
        <v>182.5</v>
      </c>
      <c r="L66" s="95">
        <v>71.3</v>
      </c>
      <c r="M66" s="95">
        <v>56.3</v>
      </c>
      <c r="N66" s="95">
        <v>110.6</v>
      </c>
      <c r="O66" s="9">
        <v>3410</v>
      </c>
      <c r="P66" s="24" t="s">
        <v>34</v>
      </c>
      <c r="Q66" s="93">
        <v>2</v>
      </c>
      <c r="R66" s="10">
        <v>240</v>
      </c>
      <c r="S66" s="10">
        <v>5000</v>
      </c>
      <c r="T66" s="10">
        <v>255</v>
      </c>
      <c r="U66" s="10">
        <v>1250</v>
      </c>
      <c r="V66" s="12" t="s">
        <v>55</v>
      </c>
      <c r="W66" s="30" t="s">
        <v>59</v>
      </c>
      <c r="X66" s="25" t="s">
        <v>37</v>
      </c>
      <c r="Y66" s="179" t="s">
        <v>41</v>
      </c>
      <c r="Z66" s="11">
        <v>15.8</v>
      </c>
      <c r="AA66" s="11">
        <v>27</v>
      </c>
      <c r="AB66" s="11" t="s">
        <v>811</v>
      </c>
      <c r="AC66" s="19" t="s">
        <v>978</v>
      </c>
      <c r="AD66" s="35" t="s">
        <v>1093</v>
      </c>
      <c r="AE66" s="13" t="s">
        <v>45</v>
      </c>
      <c r="AF66" s="13" t="s">
        <v>155</v>
      </c>
      <c r="AG66" s="2"/>
    </row>
    <row r="67" spans="2:33">
      <c r="B67" s="177">
        <v>200489823</v>
      </c>
      <c r="C67" s="8" t="s">
        <v>74</v>
      </c>
      <c r="D67" s="8" t="s">
        <v>76</v>
      </c>
      <c r="E67" s="7">
        <v>2014</v>
      </c>
      <c r="F67" s="8" t="s">
        <v>683</v>
      </c>
      <c r="G67" s="18" t="s">
        <v>161</v>
      </c>
      <c r="H67" s="180">
        <v>37300</v>
      </c>
      <c r="I67" s="178" t="s">
        <v>914</v>
      </c>
      <c r="J67" s="22" t="s">
        <v>43</v>
      </c>
      <c r="K67" s="95">
        <v>182.5</v>
      </c>
      <c r="L67" s="95">
        <v>71.3</v>
      </c>
      <c r="M67" s="95">
        <v>56.3</v>
      </c>
      <c r="N67" s="95">
        <v>110.6</v>
      </c>
      <c r="O67" s="9">
        <v>3420</v>
      </c>
      <c r="P67" s="24" t="s">
        <v>34</v>
      </c>
      <c r="Q67" s="93">
        <v>2</v>
      </c>
      <c r="R67" s="10">
        <v>240</v>
      </c>
      <c r="S67" s="10">
        <v>5000</v>
      </c>
      <c r="T67" s="10">
        <v>255</v>
      </c>
      <c r="U67" s="10">
        <v>1250</v>
      </c>
      <c r="V67" s="12" t="s">
        <v>55</v>
      </c>
      <c r="W67" s="30" t="s">
        <v>59</v>
      </c>
      <c r="X67" s="25" t="s">
        <v>37</v>
      </c>
      <c r="Y67" s="179" t="s">
        <v>41</v>
      </c>
      <c r="Z67" s="11">
        <v>15.8</v>
      </c>
      <c r="AA67" s="11">
        <v>27</v>
      </c>
      <c r="AB67" s="11" t="s">
        <v>811</v>
      </c>
      <c r="AC67" s="19" t="s">
        <v>978</v>
      </c>
      <c r="AD67" s="35" t="s">
        <v>1093</v>
      </c>
      <c r="AE67" s="13" t="s">
        <v>45</v>
      </c>
      <c r="AF67" s="13" t="s">
        <v>155</v>
      </c>
      <c r="AG67" s="2"/>
    </row>
    <row r="68" spans="2:33">
      <c r="B68" s="177">
        <v>200489825</v>
      </c>
      <c r="C68" s="8" t="s">
        <v>74</v>
      </c>
      <c r="D68" s="8" t="s">
        <v>76</v>
      </c>
      <c r="E68" s="7">
        <v>2014</v>
      </c>
      <c r="F68" s="8" t="s">
        <v>665</v>
      </c>
      <c r="G68" s="18" t="s">
        <v>157</v>
      </c>
      <c r="H68" s="180">
        <v>39300</v>
      </c>
      <c r="I68" s="178" t="s">
        <v>914</v>
      </c>
      <c r="J68" s="22" t="s">
        <v>43</v>
      </c>
      <c r="K68" s="95">
        <v>182.5</v>
      </c>
      <c r="L68" s="95">
        <v>71.3</v>
      </c>
      <c r="M68" s="95">
        <v>56.3</v>
      </c>
      <c r="N68" s="95">
        <v>110.6</v>
      </c>
      <c r="O68" s="9">
        <v>3595</v>
      </c>
      <c r="P68" s="24" t="s">
        <v>34</v>
      </c>
      <c r="Q68" s="93">
        <v>2</v>
      </c>
      <c r="R68" s="10">
        <v>240</v>
      </c>
      <c r="S68" s="10">
        <v>5000</v>
      </c>
      <c r="T68" s="10">
        <v>255</v>
      </c>
      <c r="U68" s="10">
        <v>1250</v>
      </c>
      <c r="V68" s="12" t="s">
        <v>52</v>
      </c>
      <c r="W68" s="30" t="s">
        <v>59</v>
      </c>
      <c r="X68" s="25" t="s">
        <v>37</v>
      </c>
      <c r="Y68" s="179" t="s">
        <v>41</v>
      </c>
      <c r="Z68" s="11">
        <v>15.8</v>
      </c>
      <c r="AA68" s="11">
        <v>26</v>
      </c>
      <c r="AB68" s="11" t="s">
        <v>813</v>
      </c>
      <c r="AC68" s="19" t="s">
        <v>818</v>
      </c>
      <c r="AD68" s="35" t="s">
        <v>1093</v>
      </c>
      <c r="AE68" s="13" t="s">
        <v>45</v>
      </c>
      <c r="AF68" s="13" t="s">
        <v>155</v>
      </c>
      <c r="AG68" s="2"/>
    </row>
    <row r="69" spans="2:33">
      <c r="B69" s="177">
        <v>200489827</v>
      </c>
      <c r="C69" s="8" t="s">
        <v>74</v>
      </c>
      <c r="D69" s="8" t="s">
        <v>76</v>
      </c>
      <c r="E69" s="7">
        <v>2014</v>
      </c>
      <c r="F69" s="8" t="s">
        <v>684</v>
      </c>
      <c r="G69" s="18" t="s">
        <v>162</v>
      </c>
      <c r="H69" s="180">
        <v>39300</v>
      </c>
      <c r="I69" s="178" t="s">
        <v>914</v>
      </c>
      <c r="J69" s="22" t="s">
        <v>43</v>
      </c>
      <c r="K69" s="95">
        <v>182.5</v>
      </c>
      <c r="L69" s="95">
        <v>71.3</v>
      </c>
      <c r="M69" s="95">
        <v>56.3</v>
      </c>
      <c r="N69" s="95">
        <v>110.6</v>
      </c>
      <c r="O69" s="9">
        <v>3605</v>
      </c>
      <c r="P69" s="24" t="s">
        <v>34</v>
      </c>
      <c r="Q69" s="93">
        <v>2</v>
      </c>
      <c r="R69" s="10">
        <v>240</v>
      </c>
      <c r="S69" s="10">
        <v>5000</v>
      </c>
      <c r="T69" s="10">
        <v>255</v>
      </c>
      <c r="U69" s="10">
        <v>1250</v>
      </c>
      <c r="V69" s="12" t="s">
        <v>52</v>
      </c>
      <c r="W69" s="30" t="s">
        <v>59</v>
      </c>
      <c r="X69" s="25" t="s">
        <v>37</v>
      </c>
      <c r="Y69" s="179" t="s">
        <v>41</v>
      </c>
      <c r="Z69" s="11">
        <v>15.8</v>
      </c>
      <c r="AA69" s="11">
        <v>26</v>
      </c>
      <c r="AB69" s="11" t="s">
        <v>813</v>
      </c>
      <c r="AC69" s="19" t="s">
        <v>818</v>
      </c>
      <c r="AD69" s="35" t="s">
        <v>1093</v>
      </c>
      <c r="AE69" s="13" t="s">
        <v>45</v>
      </c>
      <c r="AF69" s="13" t="s">
        <v>155</v>
      </c>
      <c r="AG69" s="2"/>
    </row>
    <row r="70" spans="2:33">
      <c r="B70" s="177">
        <v>200489831</v>
      </c>
      <c r="C70" s="8" t="s">
        <v>74</v>
      </c>
      <c r="D70" s="8" t="s">
        <v>76</v>
      </c>
      <c r="E70" s="7">
        <v>2014</v>
      </c>
      <c r="F70" s="8" t="s">
        <v>660</v>
      </c>
      <c r="G70" s="18" t="s">
        <v>163</v>
      </c>
      <c r="H70" s="180">
        <v>43400</v>
      </c>
      <c r="I70" s="178" t="s">
        <v>914</v>
      </c>
      <c r="J70" s="22" t="s">
        <v>43</v>
      </c>
      <c r="K70" s="95">
        <v>182.5</v>
      </c>
      <c r="L70" s="95">
        <v>71.3</v>
      </c>
      <c r="M70" s="95">
        <v>56.3</v>
      </c>
      <c r="N70" s="95">
        <v>110.6</v>
      </c>
      <c r="O70" s="9">
        <v>3555</v>
      </c>
      <c r="P70" s="24" t="s">
        <v>75</v>
      </c>
      <c r="Q70" s="93">
        <v>3</v>
      </c>
      <c r="R70" s="10">
        <v>300</v>
      </c>
      <c r="S70" s="10">
        <v>5800</v>
      </c>
      <c r="T70" s="10">
        <v>300</v>
      </c>
      <c r="U70" s="10">
        <v>1200</v>
      </c>
      <c r="V70" s="12" t="s">
        <v>55</v>
      </c>
      <c r="W70" s="30" t="s">
        <v>59</v>
      </c>
      <c r="X70" s="25" t="s">
        <v>37</v>
      </c>
      <c r="Y70" s="179" t="s">
        <v>41</v>
      </c>
      <c r="Z70" s="11">
        <v>15.8</v>
      </c>
      <c r="AA70" s="11">
        <v>25</v>
      </c>
      <c r="AB70" s="11" t="s">
        <v>793</v>
      </c>
      <c r="AC70" s="19" t="s">
        <v>819</v>
      </c>
      <c r="AD70" s="35" t="s">
        <v>1093</v>
      </c>
      <c r="AE70" s="13" t="s">
        <v>45</v>
      </c>
      <c r="AF70" s="13" t="s">
        <v>155</v>
      </c>
      <c r="AG70" s="2"/>
    </row>
    <row r="71" spans="2:33">
      <c r="B71" s="177">
        <v>200489833</v>
      </c>
      <c r="C71" s="8" t="s">
        <v>74</v>
      </c>
      <c r="D71" s="8" t="s">
        <v>76</v>
      </c>
      <c r="E71" s="7">
        <v>2014</v>
      </c>
      <c r="F71" s="8" t="s">
        <v>667</v>
      </c>
      <c r="G71" s="18" t="s">
        <v>164</v>
      </c>
      <c r="H71" s="180">
        <v>45400</v>
      </c>
      <c r="I71" s="178" t="s">
        <v>914</v>
      </c>
      <c r="J71" s="22" t="s">
        <v>43</v>
      </c>
      <c r="K71" s="95">
        <v>182.5</v>
      </c>
      <c r="L71" s="95">
        <v>71.3</v>
      </c>
      <c r="M71" s="95">
        <v>56.3</v>
      </c>
      <c r="N71" s="95">
        <v>110.6</v>
      </c>
      <c r="O71" s="9">
        <v>3710</v>
      </c>
      <c r="P71" s="24" t="s">
        <v>75</v>
      </c>
      <c r="Q71" s="93">
        <v>3</v>
      </c>
      <c r="R71" s="10">
        <v>300</v>
      </c>
      <c r="S71" s="10">
        <v>5800</v>
      </c>
      <c r="T71" s="10">
        <v>300</v>
      </c>
      <c r="U71" s="10">
        <v>1200</v>
      </c>
      <c r="V71" s="12" t="s">
        <v>52</v>
      </c>
      <c r="W71" s="30" t="s">
        <v>59</v>
      </c>
      <c r="X71" s="25" t="s">
        <v>37</v>
      </c>
      <c r="Y71" s="179" t="s">
        <v>41</v>
      </c>
      <c r="Z71" s="11">
        <v>15.8</v>
      </c>
      <c r="AA71" s="11">
        <v>24</v>
      </c>
      <c r="AB71" s="11" t="s">
        <v>767</v>
      </c>
      <c r="AC71" s="19" t="s">
        <v>983</v>
      </c>
      <c r="AD71" s="35" t="s">
        <v>1093</v>
      </c>
      <c r="AE71" s="13" t="s">
        <v>45</v>
      </c>
      <c r="AF71" s="13" t="s">
        <v>155</v>
      </c>
      <c r="AG71" s="2"/>
    </row>
    <row r="72" spans="2:33">
      <c r="B72" s="177">
        <v>200489830</v>
      </c>
      <c r="C72" s="8" t="s">
        <v>74</v>
      </c>
      <c r="D72" s="8" t="s">
        <v>76</v>
      </c>
      <c r="E72" s="7">
        <v>2014</v>
      </c>
      <c r="F72" s="8" t="s">
        <v>685</v>
      </c>
      <c r="G72" s="18" t="s">
        <v>165</v>
      </c>
      <c r="H72" s="180">
        <v>38600</v>
      </c>
      <c r="I72" s="178" t="s">
        <v>914</v>
      </c>
      <c r="J72" s="22" t="s">
        <v>43</v>
      </c>
      <c r="K72" s="95">
        <v>182.5</v>
      </c>
      <c r="L72" s="95">
        <v>71.3</v>
      </c>
      <c r="M72" s="95">
        <v>56.3</v>
      </c>
      <c r="N72" s="95">
        <v>110.6</v>
      </c>
      <c r="O72" s="9">
        <v>3460</v>
      </c>
      <c r="P72" s="24" t="s">
        <v>34</v>
      </c>
      <c r="Q72" s="93">
        <v>2</v>
      </c>
      <c r="R72" s="10">
        <v>181</v>
      </c>
      <c r="S72" s="10">
        <v>4000</v>
      </c>
      <c r="T72" s="10">
        <v>280</v>
      </c>
      <c r="U72" s="10">
        <v>1750</v>
      </c>
      <c r="V72" s="12" t="s">
        <v>55</v>
      </c>
      <c r="W72" s="30" t="s">
        <v>59</v>
      </c>
      <c r="X72" s="25" t="s">
        <v>63</v>
      </c>
      <c r="Y72" s="179" t="s">
        <v>64</v>
      </c>
      <c r="Z72" s="11">
        <v>15</v>
      </c>
      <c r="AA72" s="11">
        <v>37</v>
      </c>
      <c r="AB72" s="11" t="s">
        <v>984</v>
      </c>
      <c r="AC72" s="19" t="s">
        <v>985</v>
      </c>
      <c r="AD72" s="35" t="s">
        <v>1093</v>
      </c>
      <c r="AE72" s="13" t="s">
        <v>45</v>
      </c>
      <c r="AF72" s="13" t="s">
        <v>155</v>
      </c>
      <c r="AG72" s="2"/>
    </row>
    <row r="73" spans="2:33">
      <c r="B73" s="177">
        <v>200489829</v>
      </c>
      <c r="C73" s="8" t="s">
        <v>74</v>
      </c>
      <c r="D73" s="8" t="s">
        <v>76</v>
      </c>
      <c r="E73" s="7">
        <v>2014</v>
      </c>
      <c r="F73" s="8" t="s">
        <v>686</v>
      </c>
      <c r="G73" s="18" t="s">
        <v>166</v>
      </c>
      <c r="H73" s="180">
        <v>40600</v>
      </c>
      <c r="I73" s="178" t="s">
        <v>914</v>
      </c>
      <c r="J73" s="22" t="s">
        <v>43</v>
      </c>
      <c r="K73" s="95">
        <v>182.5</v>
      </c>
      <c r="L73" s="95">
        <v>71.3</v>
      </c>
      <c r="M73" s="95">
        <v>56.3</v>
      </c>
      <c r="N73" s="95">
        <v>110.6</v>
      </c>
      <c r="O73" s="9">
        <v>3620</v>
      </c>
      <c r="P73" s="24" t="s">
        <v>34</v>
      </c>
      <c r="Q73" s="93">
        <v>2</v>
      </c>
      <c r="R73" s="10">
        <v>181</v>
      </c>
      <c r="S73" s="10">
        <v>4000</v>
      </c>
      <c r="T73" s="10">
        <v>280</v>
      </c>
      <c r="U73" s="10">
        <v>1750</v>
      </c>
      <c r="V73" s="12" t="s">
        <v>52</v>
      </c>
      <c r="W73" s="30" t="s">
        <v>59</v>
      </c>
      <c r="X73" s="25" t="s">
        <v>63</v>
      </c>
      <c r="Y73" s="179" t="s">
        <v>64</v>
      </c>
      <c r="Z73" s="11">
        <v>15</v>
      </c>
      <c r="AA73" s="11">
        <v>35</v>
      </c>
      <c r="AB73" s="11" t="s">
        <v>789</v>
      </c>
      <c r="AC73" s="19" t="s">
        <v>975</v>
      </c>
      <c r="AD73" s="35" t="s">
        <v>1093</v>
      </c>
      <c r="AE73" s="13" t="s">
        <v>45</v>
      </c>
      <c r="AF73" s="13" t="s">
        <v>155</v>
      </c>
      <c r="AG73" s="2"/>
    </row>
    <row r="74" spans="2:33">
      <c r="B74" s="177">
        <v>200489782</v>
      </c>
      <c r="C74" s="8" t="s">
        <v>74</v>
      </c>
      <c r="D74" s="8" t="s">
        <v>76</v>
      </c>
      <c r="E74" s="7">
        <v>2014</v>
      </c>
      <c r="F74" s="8" t="s">
        <v>686</v>
      </c>
      <c r="G74" s="18" t="s">
        <v>167</v>
      </c>
      <c r="H74" s="180">
        <v>42950</v>
      </c>
      <c r="I74" s="178" t="s">
        <v>914</v>
      </c>
      <c r="J74" s="22" t="s">
        <v>57</v>
      </c>
      <c r="K74" s="95">
        <v>182</v>
      </c>
      <c r="L74" s="95">
        <v>71.3</v>
      </c>
      <c r="M74" s="95">
        <v>56.3</v>
      </c>
      <c r="N74" s="95">
        <v>110.6</v>
      </c>
      <c r="O74" s="9">
        <v>3790</v>
      </c>
      <c r="P74" s="24" t="s">
        <v>34</v>
      </c>
      <c r="Q74" s="93">
        <v>2</v>
      </c>
      <c r="R74" s="10">
        <v>181</v>
      </c>
      <c r="S74" s="10">
        <v>4000</v>
      </c>
      <c r="T74" s="10">
        <v>280</v>
      </c>
      <c r="U74" s="10">
        <v>1750</v>
      </c>
      <c r="V74" s="12" t="s">
        <v>52</v>
      </c>
      <c r="W74" s="30" t="s">
        <v>59</v>
      </c>
      <c r="X74" s="25" t="s">
        <v>63</v>
      </c>
      <c r="Y74" s="179" t="s">
        <v>64</v>
      </c>
      <c r="Z74" s="11">
        <v>15</v>
      </c>
      <c r="AA74" s="11">
        <v>35</v>
      </c>
      <c r="AB74" s="11" t="s">
        <v>789</v>
      </c>
      <c r="AC74" s="19" t="s">
        <v>975</v>
      </c>
      <c r="AD74" s="35" t="s">
        <v>1093</v>
      </c>
      <c r="AE74" s="13" t="s">
        <v>45</v>
      </c>
      <c r="AF74" s="13" t="s">
        <v>155</v>
      </c>
      <c r="AG74" s="2"/>
    </row>
    <row r="75" spans="2:33">
      <c r="B75" s="177">
        <v>200468555</v>
      </c>
      <c r="C75" s="8" t="s">
        <v>74</v>
      </c>
      <c r="D75" s="8" t="s">
        <v>76</v>
      </c>
      <c r="E75" s="7">
        <v>2014</v>
      </c>
      <c r="F75" s="8" t="s">
        <v>665</v>
      </c>
      <c r="G75" s="18" t="s">
        <v>168</v>
      </c>
      <c r="H75" s="180">
        <v>41450</v>
      </c>
      <c r="I75" s="178" t="s">
        <v>914</v>
      </c>
      <c r="J75" s="22" t="s">
        <v>57</v>
      </c>
      <c r="K75" s="95">
        <v>182</v>
      </c>
      <c r="L75" s="95">
        <v>71.3</v>
      </c>
      <c r="M75" s="95">
        <v>56.3</v>
      </c>
      <c r="N75" s="95">
        <v>110.6</v>
      </c>
      <c r="O75" s="9">
        <v>3780</v>
      </c>
      <c r="P75" s="24" t="s">
        <v>34</v>
      </c>
      <c r="Q75" s="93">
        <v>2</v>
      </c>
      <c r="R75" s="10">
        <v>240</v>
      </c>
      <c r="S75" s="10">
        <v>5000</v>
      </c>
      <c r="T75" s="10">
        <v>255</v>
      </c>
      <c r="U75" s="10">
        <v>1250</v>
      </c>
      <c r="V75" s="12" t="s">
        <v>52</v>
      </c>
      <c r="W75" s="30" t="s">
        <v>59</v>
      </c>
      <c r="X75" s="25" t="s">
        <v>37</v>
      </c>
      <c r="Y75" s="179" t="s">
        <v>41</v>
      </c>
      <c r="Z75" s="11">
        <v>15.8</v>
      </c>
      <c r="AA75" s="11">
        <v>26</v>
      </c>
      <c r="AB75" s="11" t="s">
        <v>813</v>
      </c>
      <c r="AC75" s="19" t="s">
        <v>818</v>
      </c>
      <c r="AD75" s="35" t="s">
        <v>1093</v>
      </c>
      <c r="AE75" s="13" t="s">
        <v>45</v>
      </c>
      <c r="AF75" s="13" t="s">
        <v>155</v>
      </c>
      <c r="AG75" s="2"/>
    </row>
    <row r="76" spans="2:33">
      <c r="B76" s="177">
        <v>200489835</v>
      </c>
      <c r="C76" s="8" t="s">
        <v>74</v>
      </c>
      <c r="D76" s="8" t="s">
        <v>76</v>
      </c>
      <c r="E76" s="7">
        <v>2014</v>
      </c>
      <c r="F76" s="8" t="s">
        <v>680</v>
      </c>
      <c r="G76" s="18" t="s">
        <v>158</v>
      </c>
      <c r="H76" s="180">
        <v>49900</v>
      </c>
      <c r="I76" s="178" t="s">
        <v>914</v>
      </c>
      <c r="J76" s="22" t="s">
        <v>43</v>
      </c>
      <c r="K76" s="95">
        <v>182.5</v>
      </c>
      <c r="L76" s="95">
        <v>71.3</v>
      </c>
      <c r="M76" s="95">
        <v>56.3</v>
      </c>
      <c r="N76" s="95">
        <v>110.6</v>
      </c>
      <c r="O76" s="9">
        <v>3825</v>
      </c>
      <c r="P76" s="24" t="s">
        <v>75</v>
      </c>
      <c r="Q76" s="93">
        <v>3</v>
      </c>
      <c r="R76" s="10">
        <v>335</v>
      </c>
      <c r="S76" s="10">
        <v>5800</v>
      </c>
      <c r="T76" s="10">
        <v>330</v>
      </c>
      <c r="U76" s="10">
        <v>1200</v>
      </c>
      <c r="V76" s="12" t="s">
        <v>55</v>
      </c>
      <c r="W76" s="30" t="s">
        <v>59</v>
      </c>
      <c r="X76" s="25" t="s">
        <v>48</v>
      </c>
      <c r="Y76" s="179" t="s">
        <v>41</v>
      </c>
      <c r="Z76" s="11">
        <v>15</v>
      </c>
      <c r="AA76" s="11">
        <v>28</v>
      </c>
      <c r="AB76" s="11" t="s">
        <v>787</v>
      </c>
      <c r="AC76" s="19" t="s">
        <v>986</v>
      </c>
      <c r="AD76" s="35" t="s">
        <v>1093</v>
      </c>
      <c r="AE76" s="13" t="s">
        <v>45</v>
      </c>
      <c r="AF76" s="13" t="s">
        <v>155</v>
      </c>
      <c r="AG76" s="2"/>
    </row>
    <row r="77" spans="2:33">
      <c r="B77" s="224">
        <v>101386360</v>
      </c>
      <c r="C77" s="14" t="s">
        <v>74</v>
      </c>
      <c r="D77" s="14" t="s">
        <v>76</v>
      </c>
      <c r="E77" s="225">
        <v>2012</v>
      </c>
      <c r="F77" s="14" t="s">
        <v>640</v>
      </c>
      <c r="G77" s="226" t="s">
        <v>153</v>
      </c>
      <c r="H77" s="181">
        <v>34900</v>
      </c>
      <c r="I77" s="229" t="s">
        <v>908</v>
      </c>
      <c r="J77" s="23" t="s">
        <v>43</v>
      </c>
      <c r="K77" s="96">
        <v>182.5</v>
      </c>
      <c r="L77" s="96">
        <v>71.3</v>
      </c>
      <c r="M77" s="96">
        <v>56.3</v>
      </c>
      <c r="N77" s="96">
        <v>110.6</v>
      </c>
      <c r="O77" s="201">
        <v>3406</v>
      </c>
      <c r="P77" s="202" t="s">
        <v>34</v>
      </c>
      <c r="Q77" s="94">
        <v>2</v>
      </c>
      <c r="R77" s="203">
        <v>240</v>
      </c>
      <c r="S77" s="203">
        <v>5000</v>
      </c>
      <c r="T77" s="203">
        <v>255</v>
      </c>
      <c r="U77" s="203">
        <v>1250</v>
      </c>
      <c r="V77" s="227" t="s">
        <v>55</v>
      </c>
      <c r="W77" s="31" t="s">
        <v>42</v>
      </c>
      <c r="X77" s="204" t="s">
        <v>37</v>
      </c>
      <c r="Y77" s="228" t="s">
        <v>41</v>
      </c>
      <c r="Z77" s="205">
        <v>15.8</v>
      </c>
      <c r="AA77" s="205">
        <v>27</v>
      </c>
      <c r="AB77" s="205" t="s">
        <v>792</v>
      </c>
      <c r="AC77" s="206" t="s">
        <v>972</v>
      </c>
      <c r="AD77" s="230" t="s">
        <v>1093</v>
      </c>
      <c r="AE77" s="231" t="s">
        <v>45</v>
      </c>
      <c r="AF77" s="231" t="s">
        <v>121</v>
      </c>
      <c r="AG77" s="2"/>
    </row>
    <row r="78" spans="2:33">
      <c r="B78" s="177">
        <v>101420164</v>
      </c>
      <c r="C78" s="8" t="s">
        <v>74</v>
      </c>
      <c r="D78" s="8" t="s">
        <v>76</v>
      </c>
      <c r="E78" s="7">
        <v>2012</v>
      </c>
      <c r="F78" s="8" t="s">
        <v>660</v>
      </c>
      <c r="G78" s="18" t="s">
        <v>132</v>
      </c>
      <c r="H78" s="180">
        <v>42400</v>
      </c>
      <c r="I78" s="178" t="s">
        <v>908</v>
      </c>
      <c r="J78" s="22" t="s">
        <v>43</v>
      </c>
      <c r="K78" s="95">
        <v>182.5</v>
      </c>
      <c r="L78" s="95">
        <v>71.3</v>
      </c>
      <c r="M78" s="95">
        <v>56.3</v>
      </c>
      <c r="N78" s="95">
        <v>110.6</v>
      </c>
      <c r="O78" s="9">
        <v>3571</v>
      </c>
      <c r="P78" s="24" t="s">
        <v>75</v>
      </c>
      <c r="Q78" s="93">
        <v>3</v>
      </c>
      <c r="R78" s="10">
        <v>300</v>
      </c>
      <c r="S78" s="10">
        <v>5800</v>
      </c>
      <c r="T78" s="10">
        <v>300</v>
      </c>
      <c r="U78" s="10">
        <v>1300</v>
      </c>
      <c r="V78" s="12" t="s">
        <v>55</v>
      </c>
      <c r="W78" s="30" t="s">
        <v>42</v>
      </c>
      <c r="X78" s="25" t="s">
        <v>37</v>
      </c>
      <c r="Y78" s="179" t="s">
        <v>41</v>
      </c>
      <c r="Z78" s="11">
        <v>15.8</v>
      </c>
      <c r="AA78" s="11">
        <v>23</v>
      </c>
      <c r="AB78" s="11" t="s">
        <v>767</v>
      </c>
      <c r="AC78" s="19" t="s">
        <v>983</v>
      </c>
      <c r="AD78" s="35" t="s">
        <v>1093</v>
      </c>
      <c r="AE78" s="13" t="s">
        <v>45</v>
      </c>
      <c r="AF78" s="13" t="s">
        <v>121</v>
      </c>
      <c r="AG78" s="2"/>
    </row>
    <row r="79" spans="2:33">
      <c r="B79" s="177">
        <v>101411295</v>
      </c>
      <c r="C79" s="8" t="s">
        <v>74</v>
      </c>
      <c r="D79" s="8" t="s">
        <v>76</v>
      </c>
      <c r="E79" s="7">
        <v>2012</v>
      </c>
      <c r="F79" s="8" t="s">
        <v>640</v>
      </c>
      <c r="G79" s="18" t="s">
        <v>134</v>
      </c>
      <c r="H79" s="180">
        <v>37500</v>
      </c>
      <c r="I79" s="178" t="s">
        <v>908</v>
      </c>
      <c r="J79" s="22" t="s">
        <v>57</v>
      </c>
      <c r="K79" s="95">
        <v>178.6</v>
      </c>
      <c r="L79" s="95">
        <v>71.5</v>
      </c>
      <c r="M79" s="95">
        <v>55.8</v>
      </c>
      <c r="N79" s="95">
        <v>108.7</v>
      </c>
      <c r="O79" s="9">
        <v>3527</v>
      </c>
      <c r="P79" s="24" t="s">
        <v>75</v>
      </c>
      <c r="Q79" s="93">
        <v>3</v>
      </c>
      <c r="R79" s="10">
        <v>230</v>
      </c>
      <c r="S79" s="10">
        <v>6500</v>
      </c>
      <c r="T79" s="10">
        <v>200</v>
      </c>
      <c r="U79" s="10">
        <v>2750</v>
      </c>
      <c r="V79" s="12" t="s">
        <v>55</v>
      </c>
      <c r="W79" s="30" t="s">
        <v>42</v>
      </c>
      <c r="X79" s="25" t="s">
        <v>37</v>
      </c>
      <c r="Y79" s="179" t="s">
        <v>41</v>
      </c>
      <c r="Z79" s="11">
        <v>16.100000000000001</v>
      </c>
      <c r="AA79" s="11">
        <v>20</v>
      </c>
      <c r="AB79" s="11" t="s">
        <v>745</v>
      </c>
      <c r="AC79" s="19" t="s">
        <v>955</v>
      </c>
      <c r="AD79" s="35" t="s">
        <v>1093</v>
      </c>
      <c r="AE79" s="13" t="s">
        <v>45</v>
      </c>
      <c r="AF79" s="13" t="s">
        <v>121</v>
      </c>
      <c r="AG79" s="2"/>
    </row>
    <row r="80" spans="2:33">
      <c r="B80" s="177">
        <v>101411296</v>
      </c>
      <c r="C80" s="8" t="s">
        <v>74</v>
      </c>
      <c r="D80" s="8" t="s">
        <v>76</v>
      </c>
      <c r="E80" s="7">
        <v>2012</v>
      </c>
      <c r="F80" s="8" t="s">
        <v>665</v>
      </c>
      <c r="G80" s="18" t="s">
        <v>147</v>
      </c>
      <c r="H80" s="180">
        <v>39500</v>
      </c>
      <c r="I80" s="178" t="s">
        <v>908</v>
      </c>
      <c r="J80" s="22" t="s">
        <v>57</v>
      </c>
      <c r="K80" s="95">
        <v>178.6</v>
      </c>
      <c r="L80" s="95">
        <v>71.5</v>
      </c>
      <c r="M80" s="95">
        <v>55.8</v>
      </c>
      <c r="N80" s="95">
        <v>108.7</v>
      </c>
      <c r="O80" s="9">
        <v>3770</v>
      </c>
      <c r="P80" s="24" t="s">
        <v>75</v>
      </c>
      <c r="Q80" s="93">
        <v>3</v>
      </c>
      <c r="R80" s="10">
        <v>230</v>
      </c>
      <c r="S80" s="10">
        <v>6500</v>
      </c>
      <c r="T80" s="10">
        <v>200</v>
      </c>
      <c r="U80" s="10">
        <v>2750</v>
      </c>
      <c r="V80" s="12" t="s">
        <v>52</v>
      </c>
      <c r="W80" s="30" t="s">
        <v>42</v>
      </c>
      <c r="X80" s="25" t="s">
        <v>37</v>
      </c>
      <c r="Y80" s="179" t="s">
        <v>41</v>
      </c>
      <c r="Z80" s="11">
        <v>16.100000000000001</v>
      </c>
      <c r="AA80" s="11">
        <v>20</v>
      </c>
      <c r="AB80" s="11" t="s">
        <v>770</v>
      </c>
      <c r="AC80" s="19" t="s">
        <v>989</v>
      </c>
      <c r="AD80" s="35" t="s">
        <v>1093</v>
      </c>
      <c r="AE80" s="13" t="s">
        <v>45</v>
      </c>
      <c r="AF80" s="13" t="s">
        <v>121</v>
      </c>
      <c r="AG80" s="2"/>
    </row>
    <row r="81" spans="2:33">
      <c r="B81" s="177">
        <v>101411139</v>
      </c>
      <c r="C81" s="8" t="s">
        <v>74</v>
      </c>
      <c r="D81" s="8" t="s">
        <v>76</v>
      </c>
      <c r="E81" s="7">
        <v>2012</v>
      </c>
      <c r="F81" s="8" t="s">
        <v>640</v>
      </c>
      <c r="G81" s="18" t="s">
        <v>136</v>
      </c>
      <c r="H81" s="180">
        <v>38700</v>
      </c>
      <c r="I81" s="178" t="s">
        <v>908</v>
      </c>
      <c r="J81" s="22" t="s">
        <v>33</v>
      </c>
      <c r="K81" s="95">
        <v>181.9</v>
      </c>
      <c r="L81" s="95">
        <v>70.2</v>
      </c>
      <c r="M81" s="95">
        <v>54.9</v>
      </c>
      <c r="N81" s="95">
        <v>108.7</v>
      </c>
      <c r="O81" s="9">
        <v>3362</v>
      </c>
      <c r="P81" s="24" t="s">
        <v>75</v>
      </c>
      <c r="Q81" s="93">
        <v>3</v>
      </c>
      <c r="R81" s="10">
        <v>230</v>
      </c>
      <c r="S81" s="10">
        <v>6500</v>
      </c>
      <c r="T81" s="10">
        <v>200</v>
      </c>
      <c r="U81" s="10">
        <v>2750</v>
      </c>
      <c r="V81" s="12" t="s">
        <v>55</v>
      </c>
      <c r="W81" s="30" t="s">
        <v>42</v>
      </c>
      <c r="X81" s="25" t="s">
        <v>37</v>
      </c>
      <c r="Y81" s="179" t="s">
        <v>41</v>
      </c>
      <c r="Z81" s="11">
        <v>16.100000000000001</v>
      </c>
      <c r="AA81" s="11">
        <v>22</v>
      </c>
      <c r="AB81" s="11" t="s">
        <v>771</v>
      </c>
      <c r="AC81" s="19" t="s">
        <v>956</v>
      </c>
      <c r="AD81" s="35" t="s">
        <v>1093</v>
      </c>
      <c r="AE81" s="13" t="s">
        <v>45</v>
      </c>
      <c r="AF81" s="13" t="s">
        <v>121</v>
      </c>
      <c r="AG81" s="2"/>
    </row>
    <row r="82" spans="2:33">
      <c r="B82" s="177">
        <v>101411140</v>
      </c>
      <c r="C82" s="8" t="s">
        <v>74</v>
      </c>
      <c r="D82" s="8" t="s">
        <v>76</v>
      </c>
      <c r="E82" s="7">
        <v>2012</v>
      </c>
      <c r="F82" s="8" t="s">
        <v>665</v>
      </c>
      <c r="G82" s="18" t="s">
        <v>148</v>
      </c>
      <c r="H82" s="180">
        <v>40400</v>
      </c>
      <c r="I82" s="178" t="s">
        <v>908</v>
      </c>
      <c r="J82" s="22" t="s">
        <v>33</v>
      </c>
      <c r="K82" s="95">
        <v>181.9</v>
      </c>
      <c r="L82" s="95">
        <v>70.2</v>
      </c>
      <c r="M82" s="95">
        <v>54.9</v>
      </c>
      <c r="N82" s="95">
        <v>108.7</v>
      </c>
      <c r="O82" s="9">
        <v>3583</v>
      </c>
      <c r="P82" s="24" t="s">
        <v>75</v>
      </c>
      <c r="Q82" s="93">
        <v>3</v>
      </c>
      <c r="R82" s="10">
        <v>230</v>
      </c>
      <c r="S82" s="10">
        <v>6500</v>
      </c>
      <c r="T82" s="10">
        <v>200</v>
      </c>
      <c r="U82" s="10">
        <v>2750</v>
      </c>
      <c r="V82" s="12" t="s">
        <v>52</v>
      </c>
      <c r="W82" s="30" t="s">
        <v>42</v>
      </c>
      <c r="X82" s="25" t="s">
        <v>37</v>
      </c>
      <c r="Y82" s="179" t="s">
        <v>41</v>
      </c>
      <c r="Z82" s="11">
        <v>16.100000000000001</v>
      </c>
      <c r="AA82" s="11">
        <v>20</v>
      </c>
      <c r="AB82" s="11" t="s">
        <v>770</v>
      </c>
      <c r="AC82" s="19" t="s">
        <v>989</v>
      </c>
      <c r="AD82" s="35" t="s">
        <v>1093</v>
      </c>
      <c r="AE82" s="13" t="s">
        <v>45</v>
      </c>
      <c r="AF82" s="13" t="s">
        <v>121</v>
      </c>
      <c r="AG82" s="2"/>
    </row>
    <row r="83" spans="2:33">
      <c r="B83" s="177">
        <v>101411141</v>
      </c>
      <c r="C83" s="8" t="s">
        <v>74</v>
      </c>
      <c r="D83" s="8" t="s">
        <v>76</v>
      </c>
      <c r="E83" s="7">
        <v>2012</v>
      </c>
      <c r="F83" s="8" t="s">
        <v>660</v>
      </c>
      <c r="G83" s="18" t="s">
        <v>138</v>
      </c>
      <c r="H83" s="180">
        <v>45100</v>
      </c>
      <c r="I83" s="178" t="s">
        <v>908</v>
      </c>
      <c r="J83" s="22" t="s">
        <v>33</v>
      </c>
      <c r="K83" s="95">
        <v>181.9</v>
      </c>
      <c r="L83" s="95">
        <v>70.2</v>
      </c>
      <c r="M83" s="95">
        <v>54.9</v>
      </c>
      <c r="N83" s="95">
        <v>108.7</v>
      </c>
      <c r="O83" s="9">
        <v>3560</v>
      </c>
      <c r="P83" s="24" t="s">
        <v>75</v>
      </c>
      <c r="Q83" s="93">
        <v>3</v>
      </c>
      <c r="R83" s="10">
        <v>300</v>
      </c>
      <c r="S83" s="10">
        <v>5800</v>
      </c>
      <c r="T83" s="10">
        <v>300</v>
      </c>
      <c r="U83" s="10">
        <v>1300</v>
      </c>
      <c r="V83" s="12" t="s">
        <v>55</v>
      </c>
      <c r="W83" s="30" t="s">
        <v>42</v>
      </c>
      <c r="X83" s="25" t="s">
        <v>37</v>
      </c>
      <c r="Y83" s="179" t="s">
        <v>41</v>
      </c>
      <c r="Z83" s="11">
        <v>16.100000000000001</v>
      </c>
      <c r="AA83" s="11">
        <v>22</v>
      </c>
      <c r="AB83" s="11" t="s">
        <v>764</v>
      </c>
      <c r="AC83" s="19" t="s">
        <v>987</v>
      </c>
      <c r="AD83" s="35" t="s">
        <v>1093</v>
      </c>
      <c r="AE83" s="13" t="s">
        <v>45</v>
      </c>
      <c r="AF83" s="13" t="s">
        <v>121</v>
      </c>
      <c r="AG83" s="2"/>
    </row>
    <row r="84" spans="2:33">
      <c r="B84" s="177">
        <v>101411142</v>
      </c>
      <c r="C84" s="8" t="s">
        <v>74</v>
      </c>
      <c r="D84" s="8" t="s">
        <v>76</v>
      </c>
      <c r="E84" s="7">
        <v>2012</v>
      </c>
      <c r="F84" s="8" t="s">
        <v>667</v>
      </c>
      <c r="G84" s="18" t="s">
        <v>149</v>
      </c>
      <c r="H84" s="180">
        <v>46800</v>
      </c>
      <c r="I84" s="178" t="s">
        <v>908</v>
      </c>
      <c r="J84" s="22" t="s">
        <v>33</v>
      </c>
      <c r="K84" s="95">
        <v>181.9</v>
      </c>
      <c r="L84" s="95">
        <v>70.2</v>
      </c>
      <c r="M84" s="95">
        <v>54.9</v>
      </c>
      <c r="N84" s="95">
        <v>108.7</v>
      </c>
      <c r="O84" s="9">
        <v>3582</v>
      </c>
      <c r="P84" s="24" t="s">
        <v>75</v>
      </c>
      <c r="Q84" s="93">
        <v>3</v>
      </c>
      <c r="R84" s="10">
        <v>300</v>
      </c>
      <c r="S84" s="10">
        <v>5800</v>
      </c>
      <c r="T84" s="10">
        <v>300</v>
      </c>
      <c r="U84" s="10">
        <v>1300</v>
      </c>
      <c r="V84" s="12" t="s">
        <v>52</v>
      </c>
      <c r="W84" s="30" t="s">
        <v>42</v>
      </c>
      <c r="X84" s="25" t="s">
        <v>37</v>
      </c>
      <c r="Y84" s="179" t="s">
        <v>41</v>
      </c>
      <c r="Z84" s="11">
        <v>16.100000000000001</v>
      </c>
      <c r="AA84" s="11">
        <v>22</v>
      </c>
      <c r="AB84" s="11" t="s">
        <v>754</v>
      </c>
      <c r="AC84" s="19" t="s">
        <v>990</v>
      </c>
      <c r="AD84" s="35" t="s">
        <v>1093</v>
      </c>
      <c r="AE84" s="13" t="s">
        <v>45</v>
      </c>
      <c r="AF84" s="13" t="s">
        <v>121</v>
      </c>
      <c r="AG84" s="2"/>
    </row>
    <row r="85" spans="2:33">
      <c r="B85" s="177">
        <v>101411143</v>
      </c>
      <c r="C85" s="8" t="s">
        <v>74</v>
      </c>
      <c r="D85" s="8" t="s">
        <v>76</v>
      </c>
      <c r="E85" s="7">
        <v>2012</v>
      </c>
      <c r="F85" s="8" t="s">
        <v>672</v>
      </c>
      <c r="G85" s="18" t="s">
        <v>151</v>
      </c>
      <c r="H85" s="180">
        <v>52100</v>
      </c>
      <c r="I85" s="178" t="s">
        <v>908</v>
      </c>
      <c r="J85" s="22" t="s">
        <v>33</v>
      </c>
      <c r="K85" s="95">
        <v>181.9</v>
      </c>
      <c r="L85" s="95">
        <v>70.2</v>
      </c>
      <c r="M85" s="95">
        <v>54.9</v>
      </c>
      <c r="N85" s="95">
        <v>108.7</v>
      </c>
      <c r="O85" s="9">
        <v>3571</v>
      </c>
      <c r="P85" s="24" t="s">
        <v>75</v>
      </c>
      <c r="Q85" s="93">
        <v>3</v>
      </c>
      <c r="R85" s="10">
        <v>320</v>
      </c>
      <c r="S85" s="10">
        <v>5900</v>
      </c>
      <c r="T85" s="10">
        <v>332</v>
      </c>
      <c r="U85" s="10">
        <v>1500</v>
      </c>
      <c r="V85" s="12" t="s">
        <v>55</v>
      </c>
      <c r="W85" s="30" t="s">
        <v>42</v>
      </c>
      <c r="X85" s="25" t="s">
        <v>37</v>
      </c>
      <c r="Y85" s="179" t="s">
        <v>41</v>
      </c>
      <c r="Z85" s="11">
        <v>16.100000000000001</v>
      </c>
      <c r="AA85" s="11">
        <v>21</v>
      </c>
      <c r="AB85" s="11" t="s">
        <v>748</v>
      </c>
      <c r="AC85" s="19" t="s">
        <v>959</v>
      </c>
      <c r="AD85" s="35" t="s">
        <v>1093</v>
      </c>
      <c r="AE85" s="13" t="s">
        <v>45</v>
      </c>
      <c r="AF85" s="13" t="s">
        <v>121</v>
      </c>
      <c r="AG85" s="2"/>
    </row>
    <row r="86" spans="2:33">
      <c r="B86" s="177">
        <v>101411287</v>
      </c>
      <c r="C86" s="8" t="s">
        <v>74</v>
      </c>
      <c r="D86" s="8" t="s">
        <v>76</v>
      </c>
      <c r="E86" s="7">
        <v>2012</v>
      </c>
      <c r="F86" s="8" t="s">
        <v>640</v>
      </c>
      <c r="G86" s="18" t="s">
        <v>139</v>
      </c>
      <c r="H86" s="180">
        <v>47600</v>
      </c>
      <c r="I86" s="178" t="s">
        <v>908</v>
      </c>
      <c r="J86" s="22" t="s">
        <v>67</v>
      </c>
      <c r="K86" s="95">
        <v>181.9</v>
      </c>
      <c r="L86" s="95">
        <v>70.2</v>
      </c>
      <c r="M86" s="95">
        <v>54.5</v>
      </c>
      <c r="N86" s="95">
        <v>108.7</v>
      </c>
      <c r="O86" s="9">
        <v>3825</v>
      </c>
      <c r="P86" s="24" t="s">
        <v>75</v>
      </c>
      <c r="Q86" s="93">
        <v>3</v>
      </c>
      <c r="R86" s="10">
        <v>230</v>
      </c>
      <c r="S86" s="10">
        <v>6500</v>
      </c>
      <c r="T86" s="10">
        <v>200</v>
      </c>
      <c r="U86" s="10">
        <v>2750</v>
      </c>
      <c r="V86" s="12" t="s">
        <v>55</v>
      </c>
      <c r="W86" s="30" t="s">
        <v>42</v>
      </c>
      <c r="X86" s="25" t="s">
        <v>37</v>
      </c>
      <c r="Y86" s="179" t="s">
        <v>41</v>
      </c>
      <c r="Z86" s="11">
        <v>16.100000000000001</v>
      </c>
      <c r="AA86" s="11">
        <v>20</v>
      </c>
      <c r="AB86" s="11" t="s">
        <v>745</v>
      </c>
      <c r="AC86" s="19" t="s">
        <v>955</v>
      </c>
      <c r="AD86" s="35" t="s">
        <v>1093</v>
      </c>
      <c r="AE86" s="13" t="s">
        <v>45</v>
      </c>
      <c r="AF86" s="13" t="s">
        <v>121</v>
      </c>
      <c r="AG86" s="2"/>
    </row>
    <row r="87" spans="2:33">
      <c r="B87" s="177">
        <v>101411288</v>
      </c>
      <c r="C87" s="8" t="s">
        <v>74</v>
      </c>
      <c r="D87" s="8" t="s">
        <v>76</v>
      </c>
      <c r="E87" s="7">
        <v>2012</v>
      </c>
      <c r="F87" s="8" t="s">
        <v>660</v>
      </c>
      <c r="G87" s="18" t="s">
        <v>140</v>
      </c>
      <c r="H87" s="180">
        <v>53800</v>
      </c>
      <c r="I87" s="178" t="s">
        <v>908</v>
      </c>
      <c r="J87" s="22" t="s">
        <v>67</v>
      </c>
      <c r="K87" s="95">
        <v>181.9</v>
      </c>
      <c r="L87" s="95">
        <v>70.2</v>
      </c>
      <c r="M87" s="95">
        <v>54.5</v>
      </c>
      <c r="N87" s="95">
        <v>108.7</v>
      </c>
      <c r="O87" s="9">
        <v>3979</v>
      </c>
      <c r="P87" s="24" t="s">
        <v>75</v>
      </c>
      <c r="Q87" s="93">
        <v>3</v>
      </c>
      <c r="R87" s="10">
        <v>300</v>
      </c>
      <c r="S87" s="10">
        <v>5800</v>
      </c>
      <c r="T87" s="10">
        <v>300</v>
      </c>
      <c r="U87" s="10">
        <v>1300</v>
      </c>
      <c r="V87" s="12" t="s">
        <v>55</v>
      </c>
      <c r="W87" s="30" t="s">
        <v>42</v>
      </c>
      <c r="X87" s="25" t="s">
        <v>37</v>
      </c>
      <c r="Y87" s="179" t="s">
        <v>41</v>
      </c>
      <c r="Z87" s="11">
        <v>16.100000000000001</v>
      </c>
      <c r="AA87" s="11">
        <v>22</v>
      </c>
      <c r="AB87" s="11" t="s">
        <v>764</v>
      </c>
      <c r="AC87" s="19" t="s">
        <v>987</v>
      </c>
      <c r="AD87" s="35" t="s">
        <v>1093</v>
      </c>
      <c r="AE87" s="13" t="s">
        <v>45</v>
      </c>
      <c r="AF87" s="13" t="s">
        <v>121</v>
      </c>
      <c r="AG87" s="2"/>
    </row>
    <row r="88" spans="2:33">
      <c r="B88" s="177">
        <v>101411294</v>
      </c>
      <c r="C88" s="8" t="s">
        <v>74</v>
      </c>
      <c r="D88" s="8" t="s">
        <v>76</v>
      </c>
      <c r="E88" s="7">
        <v>2012</v>
      </c>
      <c r="F88" s="8" t="s">
        <v>672</v>
      </c>
      <c r="G88" s="18" t="s">
        <v>152</v>
      </c>
      <c r="H88" s="180">
        <v>60800</v>
      </c>
      <c r="I88" s="178" t="s">
        <v>908</v>
      </c>
      <c r="J88" s="22" t="s">
        <v>67</v>
      </c>
      <c r="K88" s="95">
        <v>181.9</v>
      </c>
      <c r="L88" s="95">
        <v>70.2</v>
      </c>
      <c r="M88" s="95">
        <v>54</v>
      </c>
      <c r="N88" s="95">
        <v>108.7</v>
      </c>
      <c r="O88" s="9">
        <v>4001</v>
      </c>
      <c r="P88" s="24" t="s">
        <v>75</v>
      </c>
      <c r="Q88" s="93">
        <v>3</v>
      </c>
      <c r="R88" s="10">
        <v>320</v>
      </c>
      <c r="S88" s="10">
        <v>5900</v>
      </c>
      <c r="T88" s="10">
        <v>332</v>
      </c>
      <c r="U88" s="10">
        <v>1500</v>
      </c>
      <c r="V88" s="12" t="s">
        <v>55</v>
      </c>
      <c r="W88" s="30" t="s">
        <v>42</v>
      </c>
      <c r="X88" s="25" t="s">
        <v>37</v>
      </c>
      <c r="Y88" s="179" t="s">
        <v>41</v>
      </c>
      <c r="Z88" s="11">
        <v>16.100000000000001</v>
      </c>
      <c r="AA88" s="11">
        <v>21</v>
      </c>
      <c r="AB88" s="11" t="s">
        <v>748</v>
      </c>
      <c r="AC88" s="19" t="s">
        <v>959</v>
      </c>
      <c r="AD88" s="35" t="s">
        <v>1093</v>
      </c>
      <c r="AE88" s="13" t="s">
        <v>45</v>
      </c>
      <c r="AF88" s="13" t="s">
        <v>121</v>
      </c>
      <c r="AG88" s="2"/>
    </row>
    <row r="89" spans="2:33">
      <c r="B89" s="177">
        <v>101409209</v>
      </c>
      <c r="C89" s="8" t="s">
        <v>74</v>
      </c>
      <c r="D89" s="122" t="s">
        <v>76</v>
      </c>
      <c r="E89" s="7">
        <v>2012</v>
      </c>
      <c r="F89" s="122" t="s">
        <v>85</v>
      </c>
      <c r="G89" s="123" t="s">
        <v>143</v>
      </c>
      <c r="H89" s="180">
        <v>60100</v>
      </c>
      <c r="I89" s="178" t="s">
        <v>909</v>
      </c>
      <c r="J89" s="22" t="s">
        <v>33</v>
      </c>
      <c r="K89" s="95">
        <v>181.8</v>
      </c>
      <c r="L89" s="95">
        <v>71.5</v>
      </c>
      <c r="M89" s="95">
        <v>55.6</v>
      </c>
      <c r="N89" s="95">
        <v>108.7</v>
      </c>
      <c r="O89" s="9">
        <v>3704</v>
      </c>
      <c r="P89" s="24" t="s">
        <v>62</v>
      </c>
      <c r="Q89" s="93">
        <v>4</v>
      </c>
      <c r="R89" s="10">
        <v>414</v>
      </c>
      <c r="S89" s="10">
        <v>8300</v>
      </c>
      <c r="T89" s="10">
        <v>295</v>
      </c>
      <c r="U89" s="10">
        <v>3900</v>
      </c>
      <c r="V89" s="12" t="s">
        <v>55</v>
      </c>
      <c r="W89" s="30" t="s">
        <v>42</v>
      </c>
      <c r="X89" s="25" t="s">
        <v>37</v>
      </c>
      <c r="Y89" s="179" t="s">
        <v>41</v>
      </c>
      <c r="Z89" s="11">
        <v>16.600000000000001</v>
      </c>
      <c r="AA89" s="11">
        <v>16</v>
      </c>
      <c r="AB89" s="11" t="s">
        <v>785</v>
      </c>
      <c r="AC89" s="19" t="s">
        <v>958</v>
      </c>
      <c r="AD89" s="35" t="s">
        <v>1093</v>
      </c>
      <c r="AE89" s="13" t="s">
        <v>45</v>
      </c>
      <c r="AF89" s="13" t="s">
        <v>121</v>
      </c>
      <c r="AG89" s="2"/>
    </row>
    <row r="90" spans="2:33">
      <c r="B90" s="177">
        <v>101409210</v>
      </c>
      <c r="C90" s="8" t="s">
        <v>74</v>
      </c>
      <c r="D90" s="122" t="s">
        <v>76</v>
      </c>
      <c r="E90" s="7">
        <v>2012</v>
      </c>
      <c r="F90" s="122" t="s">
        <v>85</v>
      </c>
      <c r="G90" s="123" t="s">
        <v>144</v>
      </c>
      <c r="H90" s="180">
        <v>68750</v>
      </c>
      <c r="I90" s="178" t="s">
        <v>909</v>
      </c>
      <c r="J90" s="22" t="s">
        <v>67</v>
      </c>
      <c r="K90" s="95">
        <v>181.7</v>
      </c>
      <c r="L90" s="95">
        <v>71</v>
      </c>
      <c r="M90" s="95">
        <v>54.8</v>
      </c>
      <c r="N90" s="95">
        <v>108.7</v>
      </c>
      <c r="O90" s="9">
        <v>4145</v>
      </c>
      <c r="P90" s="24" t="s">
        <v>62</v>
      </c>
      <c r="Q90" s="93">
        <v>4</v>
      </c>
      <c r="R90" s="10">
        <v>414</v>
      </c>
      <c r="S90" s="10">
        <v>8300</v>
      </c>
      <c r="T90" s="10">
        <v>295</v>
      </c>
      <c r="U90" s="10">
        <v>3900</v>
      </c>
      <c r="V90" s="12" t="s">
        <v>55</v>
      </c>
      <c r="W90" s="30" t="s">
        <v>42</v>
      </c>
      <c r="X90" s="25" t="s">
        <v>37</v>
      </c>
      <c r="Y90" s="179" t="s">
        <v>41</v>
      </c>
      <c r="Z90" s="11">
        <v>16.600000000000001</v>
      </c>
      <c r="AA90" s="11">
        <v>16</v>
      </c>
      <c r="AB90" s="11" t="s">
        <v>781</v>
      </c>
      <c r="AC90" s="19" t="s">
        <v>806</v>
      </c>
      <c r="AD90" s="35" t="s">
        <v>1093</v>
      </c>
      <c r="AE90" s="13" t="s">
        <v>45</v>
      </c>
      <c r="AF90" s="13" t="s">
        <v>121</v>
      </c>
      <c r="AG90" s="2"/>
    </row>
    <row r="91" spans="2:33">
      <c r="B91" s="224">
        <v>101200939</v>
      </c>
      <c r="C91" s="14" t="s">
        <v>74</v>
      </c>
      <c r="D91" s="14" t="s">
        <v>76</v>
      </c>
      <c r="E91" s="225">
        <v>2010</v>
      </c>
      <c r="F91" s="14" t="s">
        <v>640</v>
      </c>
      <c r="G91" s="226" t="s">
        <v>130</v>
      </c>
      <c r="H91" s="181">
        <v>33150</v>
      </c>
      <c r="I91" s="229" t="s">
        <v>903</v>
      </c>
      <c r="J91" s="23" t="s">
        <v>43</v>
      </c>
      <c r="K91" s="96">
        <v>178.2</v>
      </c>
      <c r="L91" s="96">
        <v>71.5</v>
      </c>
      <c r="M91" s="96">
        <v>55.9</v>
      </c>
      <c r="N91" s="96">
        <v>108.7</v>
      </c>
      <c r="O91" s="201">
        <v>3362</v>
      </c>
      <c r="P91" s="202" t="s">
        <v>75</v>
      </c>
      <c r="Q91" s="94">
        <v>3</v>
      </c>
      <c r="R91" s="203">
        <v>230</v>
      </c>
      <c r="S91" s="203">
        <v>6500</v>
      </c>
      <c r="T91" s="203">
        <v>200</v>
      </c>
      <c r="U91" s="203">
        <v>2750</v>
      </c>
      <c r="V91" s="227" t="s">
        <v>55</v>
      </c>
      <c r="W91" s="31" t="s">
        <v>42</v>
      </c>
      <c r="X91" s="204" t="s">
        <v>37</v>
      </c>
      <c r="Y91" s="228" t="s">
        <v>41</v>
      </c>
      <c r="Z91" s="205">
        <v>16.100000000000001</v>
      </c>
      <c r="AA91" s="205">
        <v>22</v>
      </c>
      <c r="AB91" s="205" t="s">
        <v>771</v>
      </c>
      <c r="AC91" s="206" t="s">
        <v>956</v>
      </c>
      <c r="AD91" s="230" t="s">
        <v>1093</v>
      </c>
      <c r="AE91" s="231" t="s">
        <v>45</v>
      </c>
      <c r="AF91" s="231" t="s">
        <v>121</v>
      </c>
      <c r="AG91" s="2"/>
    </row>
    <row r="92" spans="2:33">
      <c r="B92" s="177">
        <v>101200940</v>
      </c>
      <c r="C92" s="8" t="s">
        <v>74</v>
      </c>
      <c r="D92" s="8" t="s">
        <v>76</v>
      </c>
      <c r="E92" s="7">
        <v>2010</v>
      </c>
      <c r="F92" s="8" t="s">
        <v>665</v>
      </c>
      <c r="G92" s="18" t="s">
        <v>145</v>
      </c>
      <c r="H92" s="180">
        <v>35150</v>
      </c>
      <c r="I92" s="178" t="s">
        <v>903</v>
      </c>
      <c r="J92" s="22" t="s">
        <v>43</v>
      </c>
      <c r="K92" s="95">
        <v>178.2</v>
      </c>
      <c r="L92" s="95">
        <v>71.5</v>
      </c>
      <c r="M92" s="95">
        <v>55.9</v>
      </c>
      <c r="N92" s="95">
        <v>108.7</v>
      </c>
      <c r="O92" s="9">
        <v>3605</v>
      </c>
      <c r="P92" s="24" t="s">
        <v>75</v>
      </c>
      <c r="Q92" s="93">
        <v>3</v>
      </c>
      <c r="R92" s="10">
        <v>230</v>
      </c>
      <c r="S92" s="10">
        <v>6500</v>
      </c>
      <c r="T92" s="10">
        <v>200</v>
      </c>
      <c r="U92" s="10">
        <v>2750</v>
      </c>
      <c r="V92" s="12" t="s">
        <v>52</v>
      </c>
      <c r="W92" s="30" t="s">
        <v>42</v>
      </c>
      <c r="X92" s="25" t="s">
        <v>37</v>
      </c>
      <c r="Y92" s="179" t="s">
        <v>41</v>
      </c>
      <c r="Z92" s="11">
        <v>16.100000000000001</v>
      </c>
      <c r="AA92" s="11">
        <v>20</v>
      </c>
      <c r="AB92" s="11" t="s">
        <v>770</v>
      </c>
      <c r="AC92" s="19" t="s">
        <v>989</v>
      </c>
      <c r="AD92" s="35" t="s">
        <v>1093</v>
      </c>
      <c r="AE92" s="13" t="s">
        <v>45</v>
      </c>
      <c r="AF92" s="13" t="s">
        <v>121</v>
      </c>
      <c r="AG92" s="2"/>
    </row>
    <row r="93" spans="2:33">
      <c r="B93" s="177">
        <v>101200941</v>
      </c>
      <c r="C93" s="8" t="s">
        <v>74</v>
      </c>
      <c r="D93" s="8" t="s">
        <v>76</v>
      </c>
      <c r="E93" s="7">
        <v>2010</v>
      </c>
      <c r="F93" s="8" t="s">
        <v>660</v>
      </c>
      <c r="G93" s="18" t="s">
        <v>132</v>
      </c>
      <c r="H93" s="180">
        <v>40600</v>
      </c>
      <c r="I93" s="178" t="s">
        <v>903</v>
      </c>
      <c r="J93" s="22" t="s">
        <v>43</v>
      </c>
      <c r="K93" s="95">
        <v>178.2</v>
      </c>
      <c r="L93" s="95">
        <v>71.5</v>
      </c>
      <c r="M93" s="95">
        <v>55.9</v>
      </c>
      <c r="N93" s="95">
        <v>108.7</v>
      </c>
      <c r="O93" s="9">
        <v>3593</v>
      </c>
      <c r="P93" s="24" t="s">
        <v>75</v>
      </c>
      <c r="Q93" s="93">
        <v>3</v>
      </c>
      <c r="R93" s="10">
        <v>300</v>
      </c>
      <c r="S93" s="10">
        <v>5800</v>
      </c>
      <c r="T93" s="10">
        <v>300</v>
      </c>
      <c r="U93" s="10">
        <v>1400</v>
      </c>
      <c r="V93" s="12" t="s">
        <v>55</v>
      </c>
      <c r="W93" s="30" t="s">
        <v>42</v>
      </c>
      <c r="X93" s="25" t="s">
        <v>37</v>
      </c>
      <c r="Y93" s="179" t="s">
        <v>41</v>
      </c>
      <c r="Z93" s="11">
        <v>16.100000000000001</v>
      </c>
      <c r="AA93" s="11">
        <v>20</v>
      </c>
      <c r="AB93" s="11" t="s">
        <v>745</v>
      </c>
      <c r="AC93" s="19" t="s">
        <v>955</v>
      </c>
      <c r="AD93" s="35" t="s">
        <v>1093</v>
      </c>
      <c r="AE93" s="13" t="s">
        <v>45</v>
      </c>
      <c r="AF93" s="13" t="s">
        <v>121</v>
      </c>
      <c r="AG93" s="2"/>
    </row>
    <row r="94" spans="2:33">
      <c r="B94" s="177">
        <v>101200942</v>
      </c>
      <c r="C94" s="8" t="s">
        <v>74</v>
      </c>
      <c r="D94" s="8" t="s">
        <v>76</v>
      </c>
      <c r="E94" s="7">
        <v>2010</v>
      </c>
      <c r="F94" s="8" t="s">
        <v>667</v>
      </c>
      <c r="G94" s="18" t="s">
        <v>146</v>
      </c>
      <c r="H94" s="180">
        <v>42600</v>
      </c>
      <c r="I94" s="178" t="s">
        <v>903</v>
      </c>
      <c r="J94" s="22" t="s">
        <v>43</v>
      </c>
      <c r="K94" s="95">
        <v>178.2</v>
      </c>
      <c r="L94" s="95">
        <v>71.5</v>
      </c>
      <c r="M94" s="95">
        <v>55.9</v>
      </c>
      <c r="N94" s="95">
        <v>108.7</v>
      </c>
      <c r="O94" s="9">
        <v>3814</v>
      </c>
      <c r="P94" s="24" t="s">
        <v>75</v>
      </c>
      <c r="Q94" s="93">
        <v>3</v>
      </c>
      <c r="R94" s="10">
        <v>300</v>
      </c>
      <c r="S94" s="10">
        <v>5800</v>
      </c>
      <c r="T94" s="10">
        <v>300</v>
      </c>
      <c r="U94" s="10">
        <v>1400</v>
      </c>
      <c r="V94" s="12" t="s">
        <v>52</v>
      </c>
      <c r="W94" s="30" t="s">
        <v>42</v>
      </c>
      <c r="X94" s="25" t="s">
        <v>37</v>
      </c>
      <c r="Y94" s="179" t="s">
        <v>41</v>
      </c>
      <c r="Z94" s="11">
        <v>16.100000000000001</v>
      </c>
      <c r="AA94" s="11">
        <v>19</v>
      </c>
      <c r="AB94" s="11" t="s">
        <v>802</v>
      </c>
      <c r="AC94" s="19" t="s">
        <v>988</v>
      </c>
      <c r="AD94" s="35" t="s">
        <v>1093</v>
      </c>
      <c r="AE94" s="13" t="s">
        <v>45</v>
      </c>
      <c r="AF94" s="13" t="s">
        <v>121</v>
      </c>
      <c r="AG94" s="2"/>
    </row>
    <row r="95" spans="2:33">
      <c r="B95" s="177">
        <v>101200944</v>
      </c>
      <c r="C95" s="8" t="s">
        <v>74</v>
      </c>
      <c r="D95" s="8" t="s">
        <v>76</v>
      </c>
      <c r="E95" s="7">
        <v>2010</v>
      </c>
      <c r="F95" s="8" t="s">
        <v>640</v>
      </c>
      <c r="G95" s="18" t="s">
        <v>134</v>
      </c>
      <c r="H95" s="180">
        <v>35700</v>
      </c>
      <c r="I95" s="178" t="s">
        <v>903</v>
      </c>
      <c r="J95" s="22" t="s">
        <v>57</v>
      </c>
      <c r="K95" s="95">
        <v>178.2</v>
      </c>
      <c r="L95" s="95">
        <v>71.5</v>
      </c>
      <c r="M95" s="95">
        <v>55.8</v>
      </c>
      <c r="N95" s="95">
        <v>108.7</v>
      </c>
      <c r="O95" s="9">
        <v>3527</v>
      </c>
      <c r="P95" s="24" t="s">
        <v>75</v>
      </c>
      <c r="Q95" s="93">
        <v>3</v>
      </c>
      <c r="R95" s="10">
        <v>230</v>
      </c>
      <c r="S95" s="10">
        <v>6500</v>
      </c>
      <c r="T95" s="10">
        <v>200</v>
      </c>
      <c r="U95" s="10">
        <v>2750</v>
      </c>
      <c r="V95" s="12" t="s">
        <v>55</v>
      </c>
      <c r="W95" s="30" t="s">
        <v>42</v>
      </c>
      <c r="X95" s="25" t="s">
        <v>37</v>
      </c>
      <c r="Y95" s="179" t="s">
        <v>41</v>
      </c>
      <c r="Z95" s="11">
        <v>16.100000000000001</v>
      </c>
      <c r="AA95" s="11">
        <v>20</v>
      </c>
      <c r="AB95" s="11" t="s">
        <v>745</v>
      </c>
      <c r="AC95" s="19" t="s">
        <v>955</v>
      </c>
      <c r="AD95" s="35" t="s">
        <v>1093</v>
      </c>
      <c r="AE95" s="13" t="s">
        <v>45</v>
      </c>
      <c r="AF95" s="13" t="s">
        <v>121</v>
      </c>
      <c r="AG95" s="2"/>
    </row>
    <row r="96" spans="2:33">
      <c r="B96" s="177">
        <v>101200945</v>
      </c>
      <c r="C96" s="8" t="s">
        <v>74</v>
      </c>
      <c r="D96" s="8" t="s">
        <v>76</v>
      </c>
      <c r="E96" s="7">
        <v>2010</v>
      </c>
      <c r="F96" s="8" t="s">
        <v>665</v>
      </c>
      <c r="G96" s="18" t="s">
        <v>147</v>
      </c>
      <c r="H96" s="180">
        <v>37700</v>
      </c>
      <c r="I96" s="178" t="s">
        <v>903</v>
      </c>
      <c r="J96" s="22" t="s">
        <v>57</v>
      </c>
      <c r="K96" s="95">
        <v>178.2</v>
      </c>
      <c r="L96" s="95">
        <v>71.5</v>
      </c>
      <c r="M96" s="95">
        <v>55.8</v>
      </c>
      <c r="N96" s="95">
        <v>108.7</v>
      </c>
      <c r="O96" s="9">
        <v>3770</v>
      </c>
      <c r="P96" s="24" t="s">
        <v>75</v>
      </c>
      <c r="Q96" s="93">
        <v>3</v>
      </c>
      <c r="R96" s="10">
        <v>230</v>
      </c>
      <c r="S96" s="10">
        <v>6500</v>
      </c>
      <c r="T96" s="10">
        <v>200</v>
      </c>
      <c r="U96" s="10">
        <v>2750</v>
      </c>
      <c r="V96" s="12" t="s">
        <v>52</v>
      </c>
      <c r="W96" s="30" t="s">
        <v>42</v>
      </c>
      <c r="X96" s="25" t="s">
        <v>37</v>
      </c>
      <c r="Y96" s="179" t="s">
        <v>41</v>
      </c>
      <c r="Z96" s="11">
        <v>16.100000000000001</v>
      </c>
      <c r="AA96" s="11">
        <v>20</v>
      </c>
      <c r="AB96" s="11" t="s">
        <v>770</v>
      </c>
      <c r="AC96" s="19" t="s">
        <v>989</v>
      </c>
      <c r="AD96" s="35" t="s">
        <v>1093</v>
      </c>
      <c r="AE96" s="13" t="s">
        <v>45</v>
      </c>
      <c r="AF96" s="13" t="s">
        <v>121</v>
      </c>
      <c r="AG96" s="2"/>
    </row>
    <row r="97" spans="2:33">
      <c r="B97" s="177">
        <v>101200928</v>
      </c>
      <c r="C97" s="8" t="s">
        <v>74</v>
      </c>
      <c r="D97" s="8" t="s">
        <v>76</v>
      </c>
      <c r="E97" s="7">
        <v>2010</v>
      </c>
      <c r="F97" s="8" t="s">
        <v>640</v>
      </c>
      <c r="G97" s="18" t="s">
        <v>136</v>
      </c>
      <c r="H97" s="180">
        <v>36200</v>
      </c>
      <c r="I97" s="178" t="s">
        <v>903</v>
      </c>
      <c r="J97" s="22" t="s">
        <v>33</v>
      </c>
      <c r="K97" s="95">
        <v>181.1</v>
      </c>
      <c r="L97" s="95">
        <v>70.2</v>
      </c>
      <c r="M97" s="95">
        <v>53.9</v>
      </c>
      <c r="N97" s="95">
        <v>108.7</v>
      </c>
      <c r="O97" s="9">
        <v>3351</v>
      </c>
      <c r="P97" s="24" t="s">
        <v>75</v>
      </c>
      <c r="Q97" s="93">
        <v>3</v>
      </c>
      <c r="R97" s="10">
        <v>230</v>
      </c>
      <c r="S97" s="10">
        <v>6500</v>
      </c>
      <c r="T97" s="10">
        <v>200</v>
      </c>
      <c r="U97" s="10">
        <v>2750</v>
      </c>
      <c r="V97" s="12" t="s">
        <v>55</v>
      </c>
      <c r="W97" s="30" t="s">
        <v>42</v>
      </c>
      <c r="X97" s="25" t="s">
        <v>37</v>
      </c>
      <c r="Y97" s="179" t="s">
        <v>41</v>
      </c>
      <c r="Z97" s="11">
        <v>16.100000000000001</v>
      </c>
      <c r="AA97" s="11">
        <v>22</v>
      </c>
      <c r="AB97" s="11" t="s">
        <v>771</v>
      </c>
      <c r="AC97" s="19" t="s">
        <v>956</v>
      </c>
      <c r="AD97" s="35" t="s">
        <v>1093</v>
      </c>
      <c r="AE97" s="13" t="s">
        <v>45</v>
      </c>
      <c r="AF97" s="13" t="s">
        <v>121</v>
      </c>
      <c r="AG97" s="2"/>
    </row>
    <row r="98" spans="2:33">
      <c r="B98" s="177">
        <v>101200929</v>
      </c>
      <c r="C98" s="8" t="s">
        <v>74</v>
      </c>
      <c r="D98" s="8" t="s">
        <v>76</v>
      </c>
      <c r="E98" s="7">
        <v>2010</v>
      </c>
      <c r="F98" s="8" t="s">
        <v>665</v>
      </c>
      <c r="G98" s="18" t="s">
        <v>148</v>
      </c>
      <c r="H98" s="180">
        <v>38100</v>
      </c>
      <c r="I98" s="178" t="s">
        <v>903</v>
      </c>
      <c r="J98" s="22" t="s">
        <v>33</v>
      </c>
      <c r="K98" s="95">
        <v>181.1</v>
      </c>
      <c r="L98" s="95">
        <v>70.2</v>
      </c>
      <c r="M98" s="95">
        <v>53.9</v>
      </c>
      <c r="N98" s="95">
        <v>108.7</v>
      </c>
      <c r="O98" s="9">
        <v>3582</v>
      </c>
      <c r="P98" s="24" t="s">
        <v>75</v>
      </c>
      <c r="Q98" s="93">
        <v>3</v>
      </c>
      <c r="R98" s="10">
        <v>230</v>
      </c>
      <c r="S98" s="10">
        <v>6500</v>
      </c>
      <c r="T98" s="10">
        <v>200</v>
      </c>
      <c r="U98" s="10">
        <v>2750</v>
      </c>
      <c r="V98" s="12" t="s">
        <v>52</v>
      </c>
      <c r="W98" s="30" t="s">
        <v>42</v>
      </c>
      <c r="X98" s="25" t="s">
        <v>37</v>
      </c>
      <c r="Y98" s="179" t="s">
        <v>41</v>
      </c>
      <c r="Z98" s="11">
        <v>16.100000000000001</v>
      </c>
      <c r="AA98" s="11">
        <v>20</v>
      </c>
      <c r="AB98" s="11" t="s">
        <v>770</v>
      </c>
      <c r="AC98" s="19" t="s">
        <v>989</v>
      </c>
      <c r="AD98" s="35" t="s">
        <v>1093</v>
      </c>
      <c r="AE98" s="13" t="s">
        <v>45</v>
      </c>
      <c r="AF98" s="13" t="s">
        <v>121</v>
      </c>
      <c r="AG98" s="2"/>
    </row>
    <row r="99" spans="2:33">
      <c r="B99" s="177">
        <v>101200930</v>
      </c>
      <c r="C99" s="8" t="s">
        <v>74</v>
      </c>
      <c r="D99" s="8" t="s">
        <v>76</v>
      </c>
      <c r="E99" s="7">
        <v>2010</v>
      </c>
      <c r="F99" s="8" t="s">
        <v>660</v>
      </c>
      <c r="G99" s="18" t="s">
        <v>138</v>
      </c>
      <c r="H99" s="180">
        <v>42650</v>
      </c>
      <c r="I99" s="178" t="s">
        <v>903</v>
      </c>
      <c r="J99" s="22" t="s">
        <v>33</v>
      </c>
      <c r="K99" s="95">
        <v>181.1</v>
      </c>
      <c r="L99" s="95">
        <v>70.2</v>
      </c>
      <c r="M99" s="95">
        <v>53.9</v>
      </c>
      <c r="N99" s="95">
        <v>108.7</v>
      </c>
      <c r="O99" s="9">
        <v>3571</v>
      </c>
      <c r="P99" s="24" t="s">
        <v>75</v>
      </c>
      <c r="Q99" s="93">
        <v>3</v>
      </c>
      <c r="R99" s="10">
        <v>300</v>
      </c>
      <c r="S99" s="10">
        <v>5800</v>
      </c>
      <c r="T99" s="10">
        <v>300</v>
      </c>
      <c r="U99" s="10">
        <v>1400</v>
      </c>
      <c r="V99" s="12" t="s">
        <v>55</v>
      </c>
      <c r="W99" s="30" t="s">
        <v>42</v>
      </c>
      <c r="X99" s="25" t="s">
        <v>37</v>
      </c>
      <c r="Y99" s="179" t="s">
        <v>41</v>
      </c>
      <c r="Z99" s="11">
        <v>16.100000000000001</v>
      </c>
      <c r="AA99" s="11">
        <v>20</v>
      </c>
      <c r="AB99" s="11" t="s">
        <v>745</v>
      </c>
      <c r="AC99" s="19" t="s">
        <v>955</v>
      </c>
      <c r="AD99" s="35" t="s">
        <v>1093</v>
      </c>
      <c r="AE99" s="13" t="s">
        <v>45</v>
      </c>
      <c r="AF99" s="13" t="s">
        <v>121</v>
      </c>
      <c r="AG99" s="2"/>
    </row>
    <row r="100" spans="2:33">
      <c r="B100" s="177">
        <v>101200931</v>
      </c>
      <c r="C100" s="8" t="s">
        <v>74</v>
      </c>
      <c r="D100" s="8" t="s">
        <v>76</v>
      </c>
      <c r="E100" s="7">
        <v>2010</v>
      </c>
      <c r="F100" s="8" t="s">
        <v>667</v>
      </c>
      <c r="G100" s="18" t="s">
        <v>149</v>
      </c>
      <c r="H100" s="180">
        <v>44550</v>
      </c>
      <c r="I100" s="178" t="s">
        <v>903</v>
      </c>
      <c r="J100" s="22" t="s">
        <v>33</v>
      </c>
      <c r="K100" s="95">
        <v>181.1</v>
      </c>
      <c r="L100" s="95">
        <v>70.2</v>
      </c>
      <c r="M100" s="95">
        <v>53.9</v>
      </c>
      <c r="N100" s="95">
        <v>108.7</v>
      </c>
      <c r="O100" s="9">
        <v>3759</v>
      </c>
      <c r="P100" s="24" t="s">
        <v>75</v>
      </c>
      <c r="Q100" s="93">
        <v>3</v>
      </c>
      <c r="R100" s="10">
        <v>300</v>
      </c>
      <c r="S100" s="10">
        <v>5800</v>
      </c>
      <c r="T100" s="10">
        <v>300</v>
      </c>
      <c r="U100" s="10">
        <v>1400</v>
      </c>
      <c r="V100" s="12" t="s">
        <v>52</v>
      </c>
      <c r="W100" s="30" t="s">
        <v>42</v>
      </c>
      <c r="X100" s="25" t="s">
        <v>37</v>
      </c>
      <c r="Y100" s="179" t="s">
        <v>41</v>
      </c>
      <c r="Z100" s="11">
        <v>16.100000000000001</v>
      </c>
      <c r="AA100" s="11">
        <v>19</v>
      </c>
      <c r="AB100" s="11" t="s">
        <v>802</v>
      </c>
      <c r="AC100" s="19" t="s">
        <v>988</v>
      </c>
      <c r="AD100" s="35" t="s">
        <v>1093</v>
      </c>
      <c r="AE100" s="13" t="s">
        <v>45</v>
      </c>
      <c r="AF100" s="13" t="s">
        <v>121</v>
      </c>
      <c r="AG100" s="2"/>
    </row>
    <row r="101" spans="2:33">
      <c r="B101" s="177">
        <v>101200943</v>
      </c>
      <c r="C101" s="8" t="s">
        <v>74</v>
      </c>
      <c r="D101" s="8" t="s">
        <v>76</v>
      </c>
      <c r="E101" s="7">
        <v>2010</v>
      </c>
      <c r="F101" s="8" t="s">
        <v>666</v>
      </c>
      <c r="G101" s="18" t="s">
        <v>150</v>
      </c>
      <c r="H101" s="180">
        <v>43950</v>
      </c>
      <c r="I101" s="178" t="s">
        <v>903</v>
      </c>
      <c r="J101" s="22" t="s">
        <v>43</v>
      </c>
      <c r="K101" s="95">
        <v>178.2</v>
      </c>
      <c r="L101" s="95">
        <v>71.5</v>
      </c>
      <c r="M101" s="95">
        <v>55.9</v>
      </c>
      <c r="N101" s="95">
        <v>108.7</v>
      </c>
      <c r="O101" s="9">
        <v>3825</v>
      </c>
      <c r="P101" s="24" t="s">
        <v>75</v>
      </c>
      <c r="Q101" s="93">
        <v>3</v>
      </c>
      <c r="R101" s="10">
        <v>265</v>
      </c>
      <c r="S101" s="10">
        <v>4200</v>
      </c>
      <c r="T101" s="10">
        <v>425</v>
      </c>
      <c r="U101" s="10">
        <v>1750</v>
      </c>
      <c r="V101" s="12" t="s">
        <v>55</v>
      </c>
      <c r="W101" s="30" t="s">
        <v>53</v>
      </c>
      <c r="X101" s="25" t="s">
        <v>63</v>
      </c>
      <c r="Y101" s="179" t="s">
        <v>64</v>
      </c>
      <c r="Z101" s="11">
        <v>16.100000000000001</v>
      </c>
      <c r="AA101" s="11">
        <v>27</v>
      </c>
      <c r="AB101" s="11" t="s">
        <v>961</v>
      </c>
      <c r="AC101" s="19" t="s">
        <v>991</v>
      </c>
      <c r="AD101" s="35" t="s">
        <v>1093</v>
      </c>
      <c r="AE101" s="13" t="s">
        <v>45</v>
      </c>
      <c r="AF101" s="13" t="s">
        <v>121</v>
      </c>
      <c r="AG101" s="2"/>
    </row>
    <row r="102" spans="2:33">
      <c r="B102" s="177">
        <v>101200937</v>
      </c>
      <c r="C102" s="8" t="s">
        <v>74</v>
      </c>
      <c r="D102" s="8" t="s">
        <v>76</v>
      </c>
      <c r="E102" s="7">
        <v>2010</v>
      </c>
      <c r="F102" s="8" t="s">
        <v>640</v>
      </c>
      <c r="G102" s="18" t="s">
        <v>139</v>
      </c>
      <c r="H102" s="180">
        <v>45000</v>
      </c>
      <c r="I102" s="178" t="s">
        <v>903</v>
      </c>
      <c r="J102" s="22" t="s">
        <v>67</v>
      </c>
      <c r="K102" s="95">
        <v>180.6</v>
      </c>
      <c r="L102" s="95">
        <v>70.2</v>
      </c>
      <c r="M102" s="95">
        <v>54.5</v>
      </c>
      <c r="N102" s="95">
        <v>108.7</v>
      </c>
      <c r="O102" s="9">
        <v>3792</v>
      </c>
      <c r="P102" s="24" t="s">
        <v>75</v>
      </c>
      <c r="Q102" s="93">
        <v>3</v>
      </c>
      <c r="R102" s="10">
        <v>230</v>
      </c>
      <c r="S102" s="10">
        <v>6500</v>
      </c>
      <c r="T102" s="10">
        <v>200</v>
      </c>
      <c r="U102" s="10">
        <v>2750</v>
      </c>
      <c r="V102" s="12" t="s">
        <v>55</v>
      </c>
      <c r="W102" s="30" t="s">
        <v>42</v>
      </c>
      <c r="X102" s="25" t="s">
        <v>37</v>
      </c>
      <c r="Y102" s="179" t="s">
        <v>41</v>
      </c>
      <c r="Z102" s="11">
        <v>16.100000000000001</v>
      </c>
      <c r="AA102" s="11">
        <v>20</v>
      </c>
      <c r="AB102" s="11" t="s">
        <v>745</v>
      </c>
      <c r="AC102" s="19" t="s">
        <v>955</v>
      </c>
      <c r="AD102" s="35" t="s">
        <v>1093</v>
      </c>
      <c r="AE102" s="13" t="s">
        <v>45</v>
      </c>
      <c r="AF102" s="13" t="s">
        <v>121</v>
      </c>
      <c r="AG102" s="2"/>
    </row>
    <row r="103" spans="2:33">
      <c r="B103" s="177">
        <v>101200938</v>
      </c>
      <c r="C103" s="8" t="s">
        <v>74</v>
      </c>
      <c r="D103" s="8" t="s">
        <v>76</v>
      </c>
      <c r="E103" s="7">
        <v>2010</v>
      </c>
      <c r="F103" s="8" t="s">
        <v>660</v>
      </c>
      <c r="G103" s="18" t="s">
        <v>140</v>
      </c>
      <c r="H103" s="180">
        <v>51200</v>
      </c>
      <c r="I103" s="178" t="s">
        <v>903</v>
      </c>
      <c r="J103" s="22" t="s">
        <v>67</v>
      </c>
      <c r="K103" s="95">
        <v>180.6</v>
      </c>
      <c r="L103" s="95">
        <v>70.2</v>
      </c>
      <c r="M103" s="95">
        <v>54.5</v>
      </c>
      <c r="N103" s="95">
        <v>108.7</v>
      </c>
      <c r="O103" s="9">
        <v>3946</v>
      </c>
      <c r="P103" s="24" t="s">
        <v>75</v>
      </c>
      <c r="Q103" s="93">
        <v>3</v>
      </c>
      <c r="R103" s="10">
        <v>300</v>
      </c>
      <c r="S103" s="10">
        <v>5800</v>
      </c>
      <c r="T103" s="10">
        <v>300</v>
      </c>
      <c r="U103" s="10">
        <v>1400</v>
      </c>
      <c r="V103" s="12" t="s">
        <v>55</v>
      </c>
      <c r="W103" s="30" t="s">
        <v>42</v>
      </c>
      <c r="X103" s="25" t="s">
        <v>37</v>
      </c>
      <c r="Y103" s="179" t="s">
        <v>41</v>
      </c>
      <c r="Z103" s="11">
        <v>16.100000000000001</v>
      </c>
      <c r="AA103" s="11">
        <v>20</v>
      </c>
      <c r="AB103" s="11" t="s">
        <v>745</v>
      </c>
      <c r="AC103" s="19" t="s">
        <v>955</v>
      </c>
      <c r="AD103" s="35" t="s">
        <v>1093</v>
      </c>
      <c r="AE103" s="13" t="s">
        <v>45</v>
      </c>
      <c r="AF103" s="13" t="s">
        <v>121</v>
      </c>
      <c r="AG103" s="2"/>
    </row>
    <row r="104" spans="2:33">
      <c r="B104" s="177">
        <v>101216057</v>
      </c>
      <c r="C104" s="8" t="s">
        <v>74</v>
      </c>
      <c r="D104" s="122" t="s">
        <v>76</v>
      </c>
      <c r="E104" s="7">
        <v>2010</v>
      </c>
      <c r="F104" s="122" t="s">
        <v>85</v>
      </c>
      <c r="G104" s="123" t="s">
        <v>142</v>
      </c>
      <c r="H104" s="180">
        <v>55400</v>
      </c>
      <c r="I104" s="178" t="s">
        <v>904</v>
      </c>
      <c r="J104" s="22" t="s">
        <v>43</v>
      </c>
      <c r="K104" s="95">
        <v>180.4</v>
      </c>
      <c r="L104" s="95">
        <v>71.5</v>
      </c>
      <c r="M104" s="95">
        <v>57</v>
      </c>
      <c r="N104" s="95">
        <v>108.7</v>
      </c>
      <c r="O104" s="9">
        <v>3726</v>
      </c>
      <c r="P104" s="24" t="s">
        <v>62</v>
      </c>
      <c r="Q104" s="93">
        <v>4</v>
      </c>
      <c r="R104" s="10">
        <v>414</v>
      </c>
      <c r="S104" s="10">
        <v>8300</v>
      </c>
      <c r="T104" s="10">
        <v>295</v>
      </c>
      <c r="U104" s="10">
        <v>3900</v>
      </c>
      <c r="V104" s="12" t="s">
        <v>55</v>
      </c>
      <c r="W104" s="30" t="s">
        <v>42</v>
      </c>
      <c r="X104" s="25" t="s">
        <v>37</v>
      </c>
      <c r="Y104" s="179" t="s">
        <v>41</v>
      </c>
      <c r="Z104" s="11">
        <v>16.600000000000001</v>
      </c>
      <c r="AA104" s="11">
        <v>16</v>
      </c>
      <c r="AB104" s="11" t="s">
        <v>785</v>
      </c>
      <c r="AC104" s="19" t="s">
        <v>958</v>
      </c>
      <c r="AD104" s="35" t="s">
        <v>1093</v>
      </c>
      <c r="AE104" s="13" t="s">
        <v>45</v>
      </c>
      <c r="AF104" s="13" t="s">
        <v>121</v>
      </c>
      <c r="AG104" s="2"/>
    </row>
    <row r="105" spans="2:33">
      <c r="B105" s="177">
        <v>101216058</v>
      </c>
      <c r="C105" s="8" t="s">
        <v>74</v>
      </c>
      <c r="D105" s="122" t="s">
        <v>76</v>
      </c>
      <c r="E105" s="7">
        <v>2010</v>
      </c>
      <c r="F105" s="122" t="s">
        <v>85</v>
      </c>
      <c r="G105" s="123" t="s">
        <v>143</v>
      </c>
      <c r="H105" s="180">
        <v>58400</v>
      </c>
      <c r="I105" s="178" t="s">
        <v>904</v>
      </c>
      <c r="J105" s="22" t="s">
        <v>33</v>
      </c>
      <c r="K105" s="95">
        <v>181.8</v>
      </c>
      <c r="L105" s="95">
        <v>71.5</v>
      </c>
      <c r="M105" s="95">
        <v>55.6</v>
      </c>
      <c r="N105" s="95">
        <v>108.7</v>
      </c>
      <c r="O105" s="9">
        <v>3704</v>
      </c>
      <c r="P105" s="24" t="s">
        <v>62</v>
      </c>
      <c r="Q105" s="93">
        <v>4</v>
      </c>
      <c r="R105" s="10">
        <v>414</v>
      </c>
      <c r="S105" s="10">
        <v>8300</v>
      </c>
      <c r="T105" s="10">
        <v>295</v>
      </c>
      <c r="U105" s="10">
        <v>3900</v>
      </c>
      <c r="V105" s="12" t="s">
        <v>55</v>
      </c>
      <c r="W105" s="30" t="s">
        <v>42</v>
      </c>
      <c r="X105" s="25" t="s">
        <v>37</v>
      </c>
      <c r="Y105" s="179" t="s">
        <v>41</v>
      </c>
      <c r="Z105" s="11">
        <v>16.600000000000001</v>
      </c>
      <c r="AA105" s="11">
        <v>16</v>
      </c>
      <c r="AB105" s="11" t="s">
        <v>785</v>
      </c>
      <c r="AC105" s="19" t="s">
        <v>958</v>
      </c>
      <c r="AD105" s="35" t="s">
        <v>1093</v>
      </c>
      <c r="AE105" s="13" t="s">
        <v>45</v>
      </c>
      <c r="AF105" s="13" t="s">
        <v>121</v>
      </c>
      <c r="AG105" s="2"/>
    </row>
    <row r="106" spans="2:33">
      <c r="B106" s="177">
        <v>101216059</v>
      </c>
      <c r="C106" s="8" t="s">
        <v>74</v>
      </c>
      <c r="D106" s="122" t="s">
        <v>76</v>
      </c>
      <c r="E106" s="7">
        <v>2010</v>
      </c>
      <c r="F106" s="122" t="s">
        <v>85</v>
      </c>
      <c r="G106" s="123" t="s">
        <v>144</v>
      </c>
      <c r="H106" s="180">
        <v>67050</v>
      </c>
      <c r="I106" s="178" t="s">
        <v>904</v>
      </c>
      <c r="J106" s="22" t="s">
        <v>67</v>
      </c>
      <c r="K106" s="95">
        <v>181.7</v>
      </c>
      <c r="L106" s="95">
        <v>71</v>
      </c>
      <c r="M106" s="95">
        <v>54.8</v>
      </c>
      <c r="N106" s="95">
        <v>108.7</v>
      </c>
      <c r="O106" s="9">
        <v>4145</v>
      </c>
      <c r="P106" s="24" t="s">
        <v>62</v>
      </c>
      <c r="Q106" s="93">
        <v>4</v>
      </c>
      <c r="R106" s="10">
        <v>414</v>
      </c>
      <c r="S106" s="10">
        <v>8300</v>
      </c>
      <c r="T106" s="10">
        <v>295</v>
      </c>
      <c r="U106" s="10">
        <v>3900</v>
      </c>
      <c r="V106" s="12" t="s">
        <v>55</v>
      </c>
      <c r="W106" s="30" t="s">
        <v>42</v>
      </c>
      <c r="X106" s="25" t="s">
        <v>37</v>
      </c>
      <c r="Y106" s="179" t="s">
        <v>41</v>
      </c>
      <c r="Z106" s="11">
        <v>16.600000000000001</v>
      </c>
      <c r="AA106" s="11">
        <v>16</v>
      </c>
      <c r="AB106" s="11" t="s">
        <v>781</v>
      </c>
      <c r="AC106" s="19" t="s">
        <v>806</v>
      </c>
      <c r="AD106" s="35" t="s">
        <v>1093</v>
      </c>
      <c r="AE106" s="13" t="s">
        <v>45</v>
      </c>
      <c r="AF106" s="13" t="s">
        <v>121</v>
      </c>
      <c r="AG106" s="2"/>
    </row>
    <row r="107" spans="2:33">
      <c r="B107" s="224">
        <v>100946471</v>
      </c>
      <c r="C107" s="14" t="s">
        <v>74</v>
      </c>
      <c r="D107" s="14" t="s">
        <v>76</v>
      </c>
      <c r="E107" s="225">
        <v>2008</v>
      </c>
      <c r="F107" s="14" t="s">
        <v>640</v>
      </c>
      <c r="G107" s="226" t="s">
        <v>130</v>
      </c>
      <c r="H107" s="181">
        <v>32700</v>
      </c>
      <c r="I107" s="229" t="s">
        <v>944</v>
      </c>
      <c r="J107" s="23" t="s">
        <v>43</v>
      </c>
      <c r="K107" s="96">
        <v>178.2</v>
      </c>
      <c r="L107" s="96">
        <v>71.5</v>
      </c>
      <c r="M107" s="96">
        <v>55.9</v>
      </c>
      <c r="N107" s="96">
        <v>108.7</v>
      </c>
      <c r="O107" s="201">
        <v>3340</v>
      </c>
      <c r="P107" s="202" t="s">
        <v>75</v>
      </c>
      <c r="Q107" s="94">
        <v>3</v>
      </c>
      <c r="R107" s="203">
        <v>230</v>
      </c>
      <c r="S107" s="203">
        <v>6500</v>
      </c>
      <c r="T107" s="203">
        <v>200</v>
      </c>
      <c r="U107" s="203">
        <v>2750</v>
      </c>
      <c r="V107" s="227" t="s">
        <v>55</v>
      </c>
      <c r="W107" s="31" t="s">
        <v>42</v>
      </c>
      <c r="X107" s="204" t="s">
        <v>37</v>
      </c>
      <c r="Y107" s="228" t="s">
        <v>41</v>
      </c>
      <c r="Z107" s="205">
        <v>16.100000000000001</v>
      </c>
      <c r="AA107" s="205">
        <v>21</v>
      </c>
      <c r="AB107" s="205" t="s">
        <v>771</v>
      </c>
      <c r="AC107" s="206" t="s">
        <v>956</v>
      </c>
      <c r="AD107" s="230" t="s">
        <v>1093</v>
      </c>
      <c r="AE107" s="231" t="s">
        <v>45</v>
      </c>
      <c r="AF107" s="231" t="s">
        <v>121</v>
      </c>
      <c r="AG107" s="2"/>
    </row>
    <row r="108" spans="2:33">
      <c r="B108" s="177">
        <v>100946472</v>
      </c>
      <c r="C108" s="8" t="s">
        <v>74</v>
      </c>
      <c r="D108" s="8" t="s">
        <v>76</v>
      </c>
      <c r="E108" s="7">
        <v>2008</v>
      </c>
      <c r="F108" s="8" t="s">
        <v>661</v>
      </c>
      <c r="G108" s="18" t="s">
        <v>131</v>
      </c>
      <c r="H108" s="180">
        <v>34600</v>
      </c>
      <c r="I108" s="178" t="s">
        <v>944</v>
      </c>
      <c r="J108" s="22" t="s">
        <v>43</v>
      </c>
      <c r="K108" s="95">
        <v>178.2</v>
      </c>
      <c r="L108" s="95">
        <v>71.5</v>
      </c>
      <c r="M108" s="95">
        <v>55.9</v>
      </c>
      <c r="N108" s="95">
        <v>108.7</v>
      </c>
      <c r="O108" s="9">
        <v>3582</v>
      </c>
      <c r="P108" s="24" t="s">
        <v>75</v>
      </c>
      <c r="Q108" s="93">
        <v>3</v>
      </c>
      <c r="R108" s="10">
        <v>230</v>
      </c>
      <c r="S108" s="10">
        <v>6500</v>
      </c>
      <c r="T108" s="10">
        <v>200</v>
      </c>
      <c r="U108" s="10">
        <v>2750</v>
      </c>
      <c r="V108" s="12" t="s">
        <v>52</v>
      </c>
      <c r="W108" s="30" t="s">
        <v>42</v>
      </c>
      <c r="X108" s="25" t="s">
        <v>37</v>
      </c>
      <c r="Y108" s="179" t="s">
        <v>41</v>
      </c>
      <c r="Z108" s="11">
        <v>16.100000000000001</v>
      </c>
      <c r="AA108" s="11">
        <v>20</v>
      </c>
      <c r="AB108" s="11" t="s">
        <v>770</v>
      </c>
      <c r="AC108" s="19" t="s">
        <v>989</v>
      </c>
      <c r="AD108" s="35" t="s">
        <v>1093</v>
      </c>
      <c r="AE108" s="13" t="s">
        <v>45</v>
      </c>
      <c r="AF108" s="13" t="s">
        <v>121</v>
      </c>
      <c r="AG108" s="2"/>
    </row>
    <row r="109" spans="2:33">
      <c r="B109" s="177">
        <v>100946473</v>
      </c>
      <c r="C109" s="8" t="s">
        <v>74</v>
      </c>
      <c r="D109" s="8" t="s">
        <v>76</v>
      </c>
      <c r="E109" s="7">
        <v>2008</v>
      </c>
      <c r="F109" s="8" t="s">
        <v>660</v>
      </c>
      <c r="G109" s="18" t="s">
        <v>132</v>
      </c>
      <c r="H109" s="180">
        <v>39300</v>
      </c>
      <c r="I109" s="178" t="s">
        <v>944</v>
      </c>
      <c r="J109" s="22" t="s">
        <v>43</v>
      </c>
      <c r="K109" s="95">
        <v>178.2</v>
      </c>
      <c r="L109" s="95">
        <v>71.5</v>
      </c>
      <c r="M109" s="95">
        <v>55.9</v>
      </c>
      <c r="N109" s="95">
        <v>108.7</v>
      </c>
      <c r="O109" s="9">
        <v>3594</v>
      </c>
      <c r="P109" s="24" t="s">
        <v>75</v>
      </c>
      <c r="Q109" s="93">
        <v>3</v>
      </c>
      <c r="R109" s="10">
        <v>300</v>
      </c>
      <c r="S109" s="10">
        <v>5800</v>
      </c>
      <c r="T109" s="10">
        <v>300</v>
      </c>
      <c r="U109" s="10">
        <v>1400</v>
      </c>
      <c r="V109" s="12" t="s">
        <v>55</v>
      </c>
      <c r="W109" s="30" t="s">
        <v>42</v>
      </c>
      <c r="X109" s="25" t="s">
        <v>37</v>
      </c>
      <c r="Y109" s="179" t="s">
        <v>41</v>
      </c>
      <c r="Z109" s="11">
        <v>16.100000000000001</v>
      </c>
      <c r="AA109" s="11">
        <v>20</v>
      </c>
      <c r="AB109" s="11" t="s">
        <v>745</v>
      </c>
      <c r="AC109" s="19" t="s">
        <v>955</v>
      </c>
      <c r="AD109" s="35" t="s">
        <v>1093</v>
      </c>
      <c r="AE109" s="13" t="s">
        <v>45</v>
      </c>
      <c r="AF109" s="13" t="s">
        <v>121</v>
      </c>
      <c r="AG109" s="2"/>
    </row>
    <row r="110" spans="2:33">
      <c r="B110" s="177">
        <v>100946474</v>
      </c>
      <c r="C110" s="8" t="s">
        <v>74</v>
      </c>
      <c r="D110" s="8" t="s">
        <v>76</v>
      </c>
      <c r="E110" s="7">
        <v>2008</v>
      </c>
      <c r="F110" s="8" t="s">
        <v>662</v>
      </c>
      <c r="G110" s="18" t="s">
        <v>133</v>
      </c>
      <c r="H110" s="180">
        <v>41200</v>
      </c>
      <c r="I110" s="178" t="s">
        <v>944</v>
      </c>
      <c r="J110" s="22" t="s">
        <v>43</v>
      </c>
      <c r="K110" s="95">
        <v>178.2</v>
      </c>
      <c r="L110" s="95">
        <v>71.5</v>
      </c>
      <c r="M110" s="95">
        <v>55.9</v>
      </c>
      <c r="N110" s="95">
        <v>108.7</v>
      </c>
      <c r="O110" s="9">
        <v>3814</v>
      </c>
      <c r="P110" s="24" t="s">
        <v>75</v>
      </c>
      <c r="Q110" s="93">
        <v>3</v>
      </c>
      <c r="R110" s="10">
        <v>300</v>
      </c>
      <c r="S110" s="10">
        <v>5800</v>
      </c>
      <c r="T110" s="10">
        <v>300</v>
      </c>
      <c r="U110" s="10">
        <v>1400</v>
      </c>
      <c r="V110" s="12" t="s">
        <v>52</v>
      </c>
      <c r="W110" s="30" t="s">
        <v>42</v>
      </c>
      <c r="X110" s="25" t="s">
        <v>37</v>
      </c>
      <c r="Y110" s="179" t="s">
        <v>41</v>
      </c>
      <c r="Z110" s="11">
        <v>16.100000000000001</v>
      </c>
      <c r="AA110" s="11">
        <v>19</v>
      </c>
      <c r="AB110" s="11" t="s">
        <v>802</v>
      </c>
      <c r="AC110" s="19" t="s">
        <v>988</v>
      </c>
      <c r="AD110" s="35" t="s">
        <v>1093</v>
      </c>
      <c r="AE110" s="13" t="s">
        <v>45</v>
      </c>
      <c r="AF110" s="13" t="s">
        <v>121</v>
      </c>
      <c r="AG110" s="2"/>
    </row>
    <row r="111" spans="2:33">
      <c r="B111" s="177">
        <v>100946475</v>
      </c>
      <c r="C111" s="8" t="s">
        <v>74</v>
      </c>
      <c r="D111" s="8" t="s">
        <v>76</v>
      </c>
      <c r="E111" s="7">
        <v>2008</v>
      </c>
      <c r="F111" s="8" t="s">
        <v>640</v>
      </c>
      <c r="G111" s="18" t="s">
        <v>134</v>
      </c>
      <c r="H111" s="180">
        <v>34500</v>
      </c>
      <c r="I111" s="178" t="s">
        <v>944</v>
      </c>
      <c r="J111" s="22" t="s">
        <v>57</v>
      </c>
      <c r="K111" s="95">
        <v>178.2</v>
      </c>
      <c r="L111" s="95">
        <v>71.5</v>
      </c>
      <c r="M111" s="95">
        <v>55.8</v>
      </c>
      <c r="N111" s="95">
        <v>108.7</v>
      </c>
      <c r="O111" s="9">
        <v>3527</v>
      </c>
      <c r="P111" s="24" t="s">
        <v>75</v>
      </c>
      <c r="Q111" s="93">
        <v>3</v>
      </c>
      <c r="R111" s="10">
        <v>230</v>
      </c>
      <c r="S111" s="10">
        <v>6500</v>
      </c>
      <c r="T111" s="10">
        <v>200</v>
      </c>
      <c r="U111" s="10">
        <v>2750</v>
      </c>
      <c r="V111" s="12" t="s">
        <v>55</v>
      </c>
      <c r="W111" s="30" t="s">
        <v>42</v>
      </c>
      <c r="X111" s="25" t="s">
        <v>37</v>
      </c>
      <c r="Y111" s="179" t="s">
        <v>41</v>
      </c>
      <c r="Z111" s="11">
        <v>16.100000000000001</v>
      </c>
      <c r="AA111" s="11">
        <v>20</v>
      </c>
      <c r="AB111" s="11" t="s">
        <v>744</v>
      </c>
      <c r="AC111" s="19" t="s">
        <v>992</v>
      </c>
      <c r="AD111" s="35" t="s">
        <v>1093</v>
      </c>
      <c r="AE111" s="13" t="s">
        <v>45</v>
      </c>
      <c r="AF111" s="13" t="s">
        <v>121</v>
      </c>
      <c r="AG111" s="2"/>
    </row>
    <row r="112" spans="2:33">
      <c r="B112" s="177">
        <v>100946476</v>
      </c>
      <c r="C112" s="8" t="s">
        <v>74</v>
      </c>
      <c r="D112" s="8" t="s">
        <v>76</v>
      </c>
      <c r="E112" s="7">
        <v>2008</v>
      </c>
      <c r="F112" s="8" t="s">
        <v>661</v>
      </c>
      <c r="G112" s="18" t="s">
        <v>135</v>
      </c>
      <c r="H112" s="180">
        <v>36400</v>
      </c>
      <c r="I112" s="178" t="s">
        <v>944</v>
      </c>
      <c r="J112" s="22" t="s">
        <v>57</v>
      </c>
      <c r="K112" s="95">
        <v>178.2</v>
      </c>
      <c r="L112" s="95">
        <v>71.5</v>
      </c>
      <c r="M112" s="95">
        <v>55.8</v>
      </c>
      <c r="N112" s="95">
        <v>108.7</v>
      </c>
      <c r="O112" s="9">
        <v>3770</v>
      </c>
      <c r="P112" s="24" t="s">
        <v>75</v>
      </c>
      <c r="Q112" s="93">
        <v>3</v>
      </c>
      <c r="R112" s="10">
        <v>230</v>
      </c>
      <c r="S112" s="10">
        <v>6500</v>
      </c>
      <c r="T112" s="10">
        <v>200</v>
      </c>
      <c r="U112" s="10">
        <v>2750</v>
      </c>
      <c r="V112" s="12" t="s">
        <v>52</v>
      </c>
      <c r="W112" s="30" t="s">
        <v>42</v>
      </c>
      <c r="X112" s="25" t="s">
        <v>37</v>
      </c>
      <c r="Y112" s="179" t="s">
        <v>41</v>
      </c>
      <c r="Z112" s="11">
        <v>16.100000000000001</v>
      </c>
      <c r="AA112" s="11">
        <v>20</v>
      </c>
      <c r="AB112" s="11" t="s">
        <v>770</v>
      </c>
      <c r="AC112" s="19" t="s">
        <v>989</v>
      </c>
      <c r="AD112" s="35" t="s">
        <v>1093</v>
      </c>
      <c r="AE112" s="13" t="s">
        <v>45</v>
      </c>
      <c r="AF112" s="13" t="s">
        <v>121</v>
      </c>
      <c r="AG112" s="2"/>
    </row>
    <row r="113" spans="2:33">
      <c r="B113" s="177">
        <v>100946384</v>
      </c>
      <c r="C113" s="8" t="s">
        <v>74</v>
      </c>
      <c r="D113" s="8" t="s">
        <v>76</v>
      </c>
      <c r="E113" s="7">
        <v>2008</v>
      </c>
      <c r="F113" s="8" t="s">
        <v>640</v>
      </c>
      <c r="G113" s="18" t="s">
        <v>136</v>
      </c>
      <c r="H113" s="180">
        <v>35600</v>
      </c>
      <c r="I113" s="178" t="s">
        <v>944</v>
      </c>
      <c r="J113" s="22" t="s">
        <v>33</v>
      </c>
      <c r="K113" s="95">
        <v>181.1</v>
      </c>
      <c r="L113" s="95">
        <v>70.2</v>
      </c>
      <c r="M113" s="95">
        <v>54.1</v>
      </c>
      <c r="N113" s="95">
        <v>108.7</v>
      </c>
      <c r="O113" s="9">
        <v>3351</v>
      </c>
      <c r="P113" s="24" t="s">
        <v>75</v>
      </c>
      <c r="Q113" s="93">
        <v>3</v>
      </c>
      <c r="R113" s="10">
        <v>230</v>
      </c>
      <c r="S113" s="10">
        <v>6500</v>
      </c>
      <c r="T113" s="10">
        <v>200</v>
      </c>
      <c r="U113" s="10">
        <v>2750</v>
      </c>
      <c r="V113" s="12" t="s">
        <v>55</v>
      </c>
      <c r="W113" s="30" t="s">
        <v>42</v>
      </c>
      <c r="X113" s="25" t="s">
        <v>37</v>
      </c>
      <c r="Y113" s="179" t="s">
        <v>41</v>
      </c>
      <c r="Z113" s="11">
        <v>16.100000000000001</v>
      </c>
      <c r="AA113" s="11">
        <v>21</v>
      </c>
      <c r="AB113" s="11" t="s">
        <v>771</v>
      </c>
      <c r="AC113" s="19" t="s">
        <v>956</v>
      </c>
      <c r="AD113" s="35" t="s">
        <v>1093</v>
      </c>
      <c r="AE113" s="13" t="s">
        <v>45</v>
      </c>
      <c r="AF113" s="13" t="s">
        <v>121</v>
      </c>
      <c r="AG113" s="2"/>
    </row>
    <row r="114" spans="2:33">
      <c r="B114" s="177">
        <v>100946385</v>
      </c>
      <c r="C114" s="8" t="s">
        <v>74</v>
      </c>
      <c r="D114" s="8" t="s">
        <v>76</v>
      </c>
      <c r="E114" s="7">
        <v>2008</v>
      </c>
      <c r="F114" s="8" t="s">
        <v>661</v>
      </c>
      <c r="G114" s="18" t="s">
        <v>137</v>
      </c>
      <c r="H114" s="180">
        <v>37400</v>
      </c>
      <c r="I114" s="178" t="s">
        <v>944</v>
      </c>
      <c r="J114" s="22" t="s">
        <v>33</v>
      </c>
      <c r="K114" s="95">
        <v>181.1</v>
      </c>
      <c r="L114" s="95">
        <v>70.2</v>
      </c>
      <c r="M114" s="95">
        <v>54.9</v>
      </c>
      <c r="N114" s="95">
        <v>108.7</v>
      </c>
      <c r="O114" s="9">
        <v>3582</v>
      </c>
      <c r="P114" s="24" t="s">
        <v>75</v>
      </c>
      <c r="Q114" s="93">
        <v>3</v>
      </c>
      <c r="R114" s="10">
        <v>230</v>
      </c>
      <c r="S114" s="10">
        <v>6500</v>
      </c>
      <c r="T114" s="10">
        <v>200</v>
      </c>
      <c r="U114" s="10">
        <v>2750</v>
      </c>
      <c r="V114" s="12" t="s">
        <v>52</v>
      </c>
      <c r="W114" s="30" t="s">
        <v>42</v>
      </c>
      <c r="X114" s="25" t="s">
        <v>37</v>
      </c>
      <c r="Y114" s="179" t="s">
        <v>41</v>
      </c>
      <c r="Z114" s="11">
        <v>16.100000000000001</v>
      </c>
      <c r="AA114" s="11">
        <v>20</v>
      </c>
      <c r="AB114" s="11" t="s">
        <v>770</v>
      </c>
      <c r="AC114" s="19" t="s">
        <v>989</v>
      </c>
      <c r="AD114" s="35" t="s">
        <v>1093</v>
      </c>
      <c r="AE114" s="13" t="s">
        <v>45</v>
      </c>
      <c r="AF114" s="13" t="s">
        <v>121</v>
      </c>
      <c r="AG114" s="2"/>
    </row>
    <row r="115" spans="2:33">
      <c r="B115" s="177">
        <v>100946386</v>
      </c>
      <c r="C115" s="8" t="s">
        <v>74</v>
      </c>
      <c r="D115" s="8" t="s">
        <v>76</v>
      </c>
      <c r="E115" s="7">
        <v>2008</v>
      </c>
      <c r="F115" s="8" t="s">
        <v>660</v>
      </c>
      <c r="G115" s="18" t="s">
        <v>138</v>
      </c>
      <c r="H115" s="180">
        <v>41200</v>
      </c>
      <c r="I115" s="178" t="s">
        <v>944</v>
      </c>
      <c r="J115" s="22" t="s">
        <v>33</v>
      </c>
      <c r="K115" s="95">
        <v>181.1</v>
      </c>
      <c r="L115" s="95">
        <v>70.2</v>
      </c>
      <c r="M115" s="95">
        <v>54.1</v>
      </c>
      <c r="N115" s="95">
        <v>108.7</v>
      </c>
      <c r="O115" s="9">
        <v>3571</v>
      </c>
      <c r="P115" s="24" t="s">
        <v>75</v>
      </c>
      <c r="Q115" s="93">
        <v>3</v>
      </c>
      <c r="R115" s="10">
        <v>300</v>
      </c>
      <c r="S115" s="10">
        <v>5800</v>
      </c>
      <c r="T115" s="10">
        <v>300</v>
      </c>
      <c r="U115" s="10">
        <v>1400</v>
      </c>
      <c r="V115" s="12" t="s">
        <v>55</v>
      </c>
      <c r="W115" s="30" t="s">
        <v>42</v>
      </c>
      <c r="X115" s="25" t="s">
        <v>37</v>
      </c>
      <c r="Y115" s="179" t="s">
        <v>41</v>
      </c>
      <c r="Z115" s="11">
        <v>16.100000000000001</v>
      </c>
      <c r="AA115" s="11">
        <v>20</v>
      </c>
      <c r="AB115" s="11" t="s">
        <v>745</v>
      </c>
      <c r="AC115" s="19" t="s">
        <v>955</v>
      </c>
      <c r="AD115" s="35" t="s">
        <v>1093</v>
      </c>
      <c r="AE115" s="13" t="s">
        <v>45</v>
      </c>
      <c r="AF115" s="13" t="s">
        <v>121</v>
      </c>
      <c r="AG115" s="2"/>
    </row>
    <row r="116" spans="2:33">
      <c r="B116" s="177">
        <v>100946468</v>
      </c>
      <c r="C116" s="8" t="s">
        <v>74</v>
      </c>
      <c r="D116" s="8" t="s">
        <v>76</v>
      </c>
      <c r="E116" s="7">
        <v>2008</v>
      </c>
      <c r="F116" s="8" t="s">
        <v>662</v>
      </c>
      <c r="G116" s="18" t="s">
        <v>141</v>
      </c>
      <c r="H116" s="180">
        <v>43000</v>
      </c>
      <c r="I116" s="178" t="s">
        <v>944</v>
      </c>
      <c r="J116" s="22" t="s">
        <v>33</v>
      </c>
      <c r="K116" s="95">
        <v>181.1</v>
      </c>
      <c r="L116" s="95">
        <v>70.2</v>
      </c>
      <c r="M116" s="95">
        <v>54.1</v>
      </c>
      <c r="N116" s="95">
        <v>108.7</v>
      </c>
      <c r="O116" s="9">
        <v>3759</v>
      </c>
      <c r="P116" s="24" t="s">
        <v>75</v>
      </c>
      <c r="Q116" s="93">
        <v>3</v>
      </c>
      <c r="R116" s="10">
        <v>300</v>
      </c>
      <c r="S116" s="10">
        <v>5800</v>
      </c>
      <c r="T116" s="10">
        <v>300</v>
      </c>
      <c r="U116" s="10">
        <v>1400</v>
      </c>
      <c r="V116" s="12" t="s">
        <v>52</v>
      </c>
      <c r="W116" s="30" t="s">
        <v>42</v>
      </c>
      <c r="X116" s="25" t="s">
        <v>37</v>
      </c>
      <c r="Y116" s="179" t="s">
        <v>41</v>
      </c>
      <c r="Z116" s="11">
        <v>16.100000000000001</v>
      </c>
      <c r="AA116" s="11">
        <v>19</v>
      </c>
      <c r="AB116" s="11" t="s">
        <v>802</v>
      </c>
      <c r="AC116" s="19" t="s">
        <v>988</v>
      </c>
      <c r="AD116" s="35" t="s">
        <v>1093</v>
      </c>
      <c r="AE116" s="13" t="s">
        <v>45</v>
      </c>
      <c r="AF116" s="13" t="s">
        <v>121</v>
      </c>
      <c r="AG116" s="2"/>
    </row>
    <row r="117" spans="2:33">
      <c r="B117" s="177">
        <v>100946469</v>
      </c>
      <c r="C117" s="8" t="s">
        <v>74</v>
      </c>
      <c r="D117" s="8" t="s">
        <v>76</v>
      </c>
      <c r="E117" s="7">
        <v>2008</v>
      </c>
      <c r="F117" s="8" t="s">
        <v>640</v>
      </c>
      <c r="G117" s="18" t="s">
        <v>139</v>
      </c>
      <c r="H117" s="180">
        <v>43500</v>
      </c>
      <c r="I117" s="178" t="s">
        <v>944</v>
      </c>
      <c r="J117" s="22" t="s">
        <v>67</v>
      </c>
      <c r="K117" s="95">
        <v>180.6</v>
      </c>
      <c r="L117" s="95">
        <v>70.2</v>
      </c>
      <c r="M117" s="95">
        <v>54.5</v>
      </c>
      <c r="N117" s="95">
        <v>108.7</v>
      </c>
      <c r="O117" s="9">
        <v>3792</v>
      </c>
      <c r="P117" s="24" t="s">
        <v>75</v>
      </c>
      <c r="Q117" s="93">
        <v>3</v>
      </c>
      <c r="R117" s="10">
        <v>230</v>
      </c>
      <c r="S117" s="10">
        <v>6500</v>
      </c>
      <c r="T117" s="10">
        <v>200</v>
      </c>
      <c r="U117" s="10">
        <v>2750</v>
      </c>
      <c r="V117" s="12" t="s">
        <v>55</v>
      </c>
      <c r="W117" s="30" t="s">
        <v>42</v>
      </c>
      <c r="X117" s="25" t="s">
        <v>37</v>
      </c>
      <c r="Y117" s="179" t="s">
        <v>41</v>
      </c>
      <c r="Z117" s="11">
        <v>16.100000000000001</v>
      </c>
      <c r="AA117" s="11">
        <v>20</v>
      </c>
      <c r="AB117" s="11" t="s">
        <v>744</v>
      </c>
      <c r="AC117" s="19" t="s">
        <v>992</v>
      </c>
      <c r="AD117" s="35" t="s">
        <v>1093</v>
      </c>
      <c r="AE117" s="13" t="s">
        <v>45</v>
      </c>
      <c r="AF117" s="13" t="s">
        <v>121</v>
      </c>
      <c r="AG117" s="2"/>
    </row>
    <row r="118" spans="2:33">
      <c r="B118" s="177">
        <v>100946470</v>
      </c>
      <c r="C118" s="8" t="s">
        <v>74</v>
      </c>
      <c r="D118" s="8" t="s">
        <v>76</v>
      </c>
      <c r="E118" s="7">
        <v>2008</v>
      </c>
      <c r="F118" s="8" t="s">
        <v>660</v>
      </c>
      <c r="G118" s="18" t="s">
        <v>140</v>
      </c>
      <c r="H118" s="180">
        <v>49500</v>
      </c>
      <c r="I118" s="178" t="s">
        <v>944</v>
      </c>
      <c r="J118" s="22" t="s">
        <v>67</v>
      </c>
      <c r="K118" s="95">
        <v>180.6</v>
      </c>
      <c r="L118" s="95">
        <v>70.2</v>
      </c>
      <c r="M118" s="95">
        <v>54.5</v>
      </c>
      <c r="N118" s="95">
        <v>108.7</v>
      </c>
      <c r="O118" s="9">
        <v>3946</v>
      </c>
      <c r="P118" s="24" t="s">
        <v>75</v>
      </c>
      <c r="Q118" s="93">
        <v>3</v>
      </c>
      <c r="R118" s="10">
        <v>300</v>
      </c>
      <c r="S118" s="10">
        <v>5800</v>
      </c>
      <c r="T118" s="10">
        <v>300</v>
      </c>
      <c r="U118" s="10">
        <v>1400</v>
      </c>
      <c r="V118" s="12" t="s">
        <v>55</v>
      </c>
      <c r="W118" s="30" t="s">
        <v>42</v>
      </c>
      <c r="X118" s="25" t="s">
        <v>37</v>
      </c>
      <c r="Y118" s="179" t="s">
        <v>41</v>
      </c>
      <c r="Z118" s="11">
        <v>16.100000000000001</v>
      </c>
      <c r="AA118" s="11">
        <v>20</v>
      </c>
      <c r="AB118" s="11" t="s">
        <v>745</v>
      </c>
      <c r="AC118" s="19" t="s">
        <v>955</v>
      </c>
      <c r="AD118" s="35" t="s">
        <v>1093</v>
      </c>
      <c r="AE118" s="13" t="s">
        <v>45</v>
      </c>
      <c r="AF118" s="13" t="s">
        <v>121</v>
      </c>
      <c r="AG118" s="2"/>
    </row>
    <row r="119" spans="2:33">
      <c r="B119" s="177">
        <v>100991471</v>
      </c>
      <c r="C119" s="8" t="s">
        <v>74</v>
      </c>
      <c r="D119" s="122" t="s">
        <v>76</v>
      </c>
      <c r="E119" s="7">
        <v>2008</v>
      </c>
      <c r="F119" s="122" t="s">
        <v>85</v>
      </c>
      <c r="G119" s="123" t="s">
        <v>142</v>
      </c>
      <c r="H119" s="180">
        <v>53800</v>
      </c>
      <c r="I119" s="178" t="s">
        <v>945</v>
      </c>
      <c r="J119" s="22" t="s">
        <v>43</v>
      </c>
      <c r="K119" s="95">
        <v>180.4</v>
      </c>
      <c r="L119" s="95">
        <v>71.5</v>
      </c>
      <c r="M119" s="95">
        <v>57</v>
      </c>
      <c r="N119" s="95">
        <v>108.7</v>
      </c>
      <c r="O119" s="9">
        <v>3726</v>
      </c>
      <c r="P119" s="24" t="s">
        <v>62</v>
      </c>
      <c r="Q119" s="93">
        <v>4</v>
      </c>
      <c r="R119" s="10">
        <v>414</v>
      </c>
      <c r="S119" s="10">
        <v>8300</v>
      </c>
      <c r="T119" s="10">
        <v>295</v>
      </c>
      <c r="U119" s="10">
        <v>3900</v>
      </c>
      <c r="V119" s="12" t="s">
        <v>55</v>
      </c>
      <c r="W119" s="30" t="s">
        <v>42</v>
      </c>
      <c r="X119" s="25" t="s">
        <v>37</v>
      </c>
      <c r="Y119" s="179" t="s">
        <v>41</v>
      </c>
      <c r="Z119" s="11">
        <v>16.600000000000001</v>
      </c>
      <c r="AA119" s="11">
        <v>16</v>
      </c>
      <c r="AB119" s="11" t="s">
        <v>785</v>
      </c>
      <c r="AC119" s="19" t="s">
        <v>958</v>
      </c>
      <c r="AD119" s="35" t="s">
        <v>1093</v>
      </c>
      <c r="AE119" s="13" t="s">
        <v>45</v>
      </c>
      <c r="AF119" s="13" t="s">
        <v>121</v>
      </c>
      <c r="AG119" s="2"/>
    </row>
    <row r="120" spans="2:33">
      <c r="B120" s="177">
        <v>100991472</v>
      </c>
      <c r="C120" s="8" t="s">
        <v>74</v>
      </c>
      <c r="D120" s="122" t="s">
        <v>76</v>
      </c>
      <c r="E120" s="7">
        <v>2008</v>
      </c>
      <c r="F120" s="122" t="s">
        <v>85</v>
      </c>
      <c r="G120" s="123" t="s">
        <v>143</v>
      </c>
      <c r="H120" s="180">
        <v>56500</v>
      </c>
      <c r="I120" s="178" t="s">
        <v>945</v>
      </c>
      <c r="J120" s="22" t="s">
        <v>33</v>
      </c>
      <c r="K120" s="95">
        <v>181.8</v>
      </c>
      <c r="L120" s="95">
        <v>71.5</v>
      </c>
      <c r="M120" s="95">
        <v>55.6</v>
      </c>
      <c r="N120" s="95">
        <v>108.7</v>
      </c>
      <c r="O120" s="9">
        <v>3704</v>
      </c>
      <c r="P120" s="24" t="s">
        <v>62</v>
      </c>
      <c r="Q120" s="93">
        <v>4</v>
      </c>
      <c r="R120" s="10">
        <v>414</v>
      </c>
      <c r="S120" s="10">
        <v>8300</v>
      </c>
      <c r="T120" s="10">
        <v>295</v>
      </c>
      <c r="U120" s="10">
        <v>3900</v>
      </c>
      <c r="V120" s="12" t="s">
        <v>55</v>
      </c>
      <c r="W120" s="30" t="s">
        <v>42</v>
      </c>
      <c r="X120" s="25" t="s">
        <v>37</v>
      </c>
      <c r="Y120" s="179" t="s">
        <v>41</v>
      </c>
      <c r="Z120" s="11">
        <v>16.600000000000001</v>
      </c>
      <c r="AA120" s="11">
        <v>16</v>
      </c>
      <c r="AB120" s="11" t="s">
        <v>785</v>
      </c>
      <c r="AC120" s="19" t="s">
        <v>958</v>
      </c>
      <c r="AD120" s="35" t="s">
        <v>1093</v>
      </c>
      <c r="AE120" s="13" t="s">
        <v>45</v>
      </c>
      <c r="AF120" s="13" t="s">
        <v>121</v>
      </c>
      <c r="AG120" s="2"/>
    </row>
    <row r="121" spans="2:33">
      <c r="B121" s="177">
        <v>101003392</v>
      </c>
      <c r="C121" s="8" t="s">
        <v>74</v>
      </c>
      <c r="D121" s="122" t="s">
        <v>76</v>
      </c>
      <c r="E121" s="7">
        <v>2008</v>
      </c>
      <c r="F121" s="122" t="s">
        <v>85</v>
      </c>
      <c r="G121" s="123" t="s">
        <v>144</v>
      </c>
      <c r="H121" s="180">
        <v>64950</v>
      </c>
      <c r="I121" s="178" t="s">
        <v>945</v>
      </c>
      <c r="J121" s="22" t="s">
        <v>67</v>
      </c>
      <c r="K121" s="95">
        <v>181.8</v>
      </c>
      <c r="L121" s="95">
        <v>71</v>
      </c>
      <c r="M121" s="95">
        <v>54.8</v>
      </c>
      <c r="N121" s="95">
        <v>108.7</v>
      </c>
      <c r="O121" s="9">
        <v>4145</v>
      </c>
      <c r="P121" s="24" t="s">
        <v>62</v>
      </c>
      <c r="Q121" s="93">
        <v>4</v>
      </c>
      <c r="R121" s="10">
        <v>414</v>
      </c>
      <c r="S121" s="10">
        <v>8300</v>
      </c>
      <c r="T121" s="10">
        <v>295</v>
      </c>
      <c r="U121" s="10">
        <v>3900</v>
      </c>
      <c r="V121" s="12" t="s">
        <v>55</v>
      </c>
      <c r="W121" s="30" t="s">
        <v>42</v>
      </c>
      <c r="X121" s="25" t="s">
        <v>37</v>
      </c>
      <c r="Y121" s="179" t="s">
        <v>41</v>
      </c>
      <c r="Z121" s="11">
        <v>16.600000000000001</v>
      </c>
      <c r="AA121" s="11">
        <v>16</v>
      </c>
      <c r="AB121" s="11" t="s">
        <v>780</v>
      </c>
      <c r="AC121" s="19" t="s">
        <v>957</v>
      </c>
      <c r="AD121" s="35" t="s">
        <v>1093</v>
      </c>
      <c r="AE121" s="13" t="s">
        <v>45</v>
      </c>
      <c r="AF121" s="13" t="s">
        <v>121</v>
      </c>
      <c r="AG121" s="2"/>
    </row>
    <row r="122" spans="2:33">
      <c r="B122" s="224">
        <v>100530523</v>
      </c>
      <c r="C122" s="14" t="s">
        <v>74</v>
      </c>
      <c r="D122" s="14" t="s">
        <v>76</v>
      </c>
      <c r="E122" s="225">
        <v>2006</v>
      </c>
      <c r="F122" s="14" t="s">
        <v>623</v>
      </c>
      <c r="G122" s="226" t="s">
        <v>120</v>
      </c>
      <c r="H122" s="181">
        <v>30900</v>
      </c>
      <c r="I122" s="229" t="s">
        <v>940</v>
      </c>
      <c r="J122" s="23" t="s">
        <v>43</v>
      </c>
      <c r="K122" s="96">
        <v>178.2</v>
      </c>
      <c r="L122" s="96">
        <v>71.5</v>
      </c>
      <c r="M122" s="96">
        <v>55.9</v>
      </c>
      <c r="N122" s="96">
        <v>108.7</v>
      </c>
      <c r="O122" s="201">
        <v>3285</v>
      </c>
      <c r="P122" s="202" t="s">
        <v>75</v>
      </c>
      <c r="Q122" s="94">
        <v>3</v>
      </c>
      <c r="R122" s="203">
        <v>215</v>
      </c>
      <c r="S122" s="203">
        <v>6250</v>
      </c>
      <c r="T122" s="203">
        <v>185</v>
      </c>
      <c r="U122" s="203">
        <v>2750</v>
      </c>
      <c r="V122" s="227" t="s">
        <v>55</v>
      </c>
      <c r="W122" s="31" t="s">
        <v>42</v>
      </c>
      <c r="X122" s="204" t="s">
        <v>37</v>
      </c>
      <c r="Y122" s="228" t="s">
        <v>41</v>
      </c>
      <c r="Z122" s="205">
        <v>15.9</v>
      </c>
      <c r="AA122" s="205">
        <v>21</v>
      </c>
      <c r="AB122" s="205" t="s">
        <v>771</v>
      </c>
      <c r="AC122" s="206" t="s">
        <v>820</v>
      </c>
      <c r="AD122" s="230" t="s">
        <v>1093</v>
      </c>
      <c r="AE122" s="231" t="s">
        <v>45</v>
      </c>
      <c r="AF122" s="231" t="s">
        <v>121</v>
      </c>
      <c r="AG122" s="2"/>
    </row>
    <row r="123" spans="2:33">
      <c r="B123" s="177">
        <v>100652311</v>
      </c>
      <c r="C123" s="8" t="s">
        <v>74</v>
      </c>
      <c r="D123" s="8" t="s">
        <v>76</v>
      </c>
      <c r="E123" s="7">
        <v>2006</v>
      </c>
      <c r="F123" s="8" t="s">
        <v>653</v>
      </c>
      <c r="G123" s="18" t="s">
        <v>122</v>
      </c>
      <c r="H123" s="180">
        <v>32800</v>
      </c>
      <c r="I123" s="178" t="s">
        <v>940</v>
      </c>
      <c r="J123" s="22" t="s">
        <v>43</v>
      </c>
      <c r="K123" s="95">
        <v>178.2</v>
      </c>
      <c r="L123" s="95">
        <v>71.5</v>
      </c>
      <c r="M123" s="95">
        <v>55.9</v>
      </c>
      <c r="N123" s="95">
        <v>108.7</v>
      </c>
      <c r="O123" s="9">
        <v>3560</v>
      </c>
      <c r="P123" s="24" t="s">
        <v>75</v>
      </c>
      <c r="Q123" s="93">
        <v>3</v>
      </c>
      <c r="R123" s="10">
        <v>215</v>
      </c>
      <c r="S123" s="10">
        <v>6250</v>
      </c>
      <c r="T123" s="10">
        <v>185</v>
      </c>
      <c r="U123" s="10">
        <v>2750</v>
      </c>
      <c r="V123" s="12" t="s">
        <v>52</v>
      </c>
      <c r="W123" s="30" t="s">
        <v>42</v>
      </c>
      <c r="X123" s="25" t="s">
        <v>37</v>
      </c>
      <c r="Y123" s="179" t="s">
        <v>41</v>
      </c>
      <c r="Z123" s="11">
        <v>15.9</v>
      </c>
      <c r="AA123" s="11">
        <v>20</v>
      </c>
      <c r="AB123" s="11" t="s">
        <v>745</v>
      </c>
      <c r="AC123" s="19" t="s">
        <v>821</v>
      </c>
      <c r="AD123" s="35" t="s">
        <v>1093</v>
      </c>
      <c r="AE123" s="13" t="s">
        <v>45</v>
      </c>
      <c r="AF123" s="13" t="s">
        <v>121</v>
      </c>
      <c r="AG123" s="2"/>
    </row>
    <row r="124" spans="2:33">
      <c r="B124" s="177">
        <v>100530524</v>
      </c>
      <c r="C124" s="8" t="s">
        <v>74</v>
      </c>
      <c r="D124" s="8" t="s">
        <v>76</v>
      </c>
      <c r="E124" s="7">
        <v>2006</v>
      </c>
      <c r="F124" s="8" t="s">
        <v>650</v>
      </c>
      <c r="G124" s="18" t="s">
        <v>123</v>
      </c>
      <c r="H124" s="180">
        <v>36600</v>
      </c>
      <c r="I124" s="178" t="s">
        <v>940</v>
      </c>
      <c r="J124" s="22" t="s">
        <v>43</v>
      </c>
      <c r="K124" s="95">
        <v>178.2</v>
      </c>
      <c r="L124" s="95">
        <v>71.5</v>
      </c>
      <c r="M124" s="95">
        <v>55.9</v>
      </c>
      <c r="N124" s="95">
        <v>108.7</v>
      </c>
      <c r="O124" s="9">
        <v>3417</v>
      </c>
      <c r="P124" s="24" t="s">
        <v>75</v>
      </c>
      <c r="Q124" s="93">
        <v>3</v>
      </c>
      <c r="R124" s="10">
        <v>255</v>
      </c>
      <c r="S124" s="10">
        <v>6600</v>
      </c>
      <c r="T124" s="10">
        <v>220</v>
      </c>
      <c r="U124" s="10">
        <v>2750</v>
      </c>
      <c r="V124" s="12" t="s">
        <v>55</v>
      </c>
      <c r="W124" s="30" t="s">
        <v>42</v>
      </c>
      <c r="X124" s="25" t="s">
        <v>37</v>
      </c>
      <c r="Y124" s="179" t="s">
        <v>41</v>
      </c>
      <c r="Z124" s="11">
        <v>15.9</v>
      </c>
      <c r="AA124" s="11">
        <v>21</v>
      </c>
      <c r="AB124" s="11" t="s">
        <v>771</v>
      </c>
      <c r="AC124" s="19" t="s">
        <v>820</v>
      </c>
      <c r="AD124" s="35" t="s">
        <v>1093</v>
      </c>
      <c r="AE124" s="13" t="s">
        <v>45</v>
      </c>
      <c r="AF124" s="13" t="s">
        <v>121</v>
      </c>
      <c r="AG124" s="2"/>
    </row>
    <row r="125" spans="2:33">
      <c r="B125" s="177">
        <v>100652314</v>
      </c>
      <c r="C125" s="8" t="s">
        <v>74</v>
      </c>
      <c r="D125" s="8" t="s">
        <v>76</v>
      </c>
      <c r="E125" s="7">
        <v>2006</v>
      </c>
      <c r="F125" s="8" t="s">
        <v>654</v>
      </c>
      <c r="G125" s="18" t="s">
        <v>124</v>
      </c>
      <c r="H125" s="180">
        <v>38500</v>
      </c>
      <c r="I125" s="178" t="s">
        <v>940</v>
      </c>
      <c r="J125" s="22" t="s">
        <v>43</v>
      </c>
      <c r="K125" s="95">
        <v>178.2</v>
      </c>
      <c r="L125" s="95">
        <v>71.5</v>
      </c>
      <c r="M125" s="95">
        <v>55.9</v>
      </c>
      <c r="N125" s="95">
        <v>108.7</v>
      </c>
      <c r="O125" s="9">
        <v>3627</v>
      </c>
      <c r="P125" s="24" t="s">
        <v>75</v>
      </c>
      <c r="Q125" s="93">
        <v>3</v>
      </c>
      <c r="R125" s="10">
        <v>255</v>
      </c>
      <c r="S125" s="10">
        <v>6600</v>
      </c>
      <c r="T125" s="10">
        <v>220</v>
      </c>
      <c r="U125" s="10">
        <v>2750</v>
      </c>
      <c r="V125" s="12" t="s">
        <v>52</v>
      </c>
      <c r="W125" s="30" t="s">
        <v>42</v>
      </c>
      <c r="X125" s="25" t="s">
        <v>37</v>
      </c>
      <c r="Y125" s="179" t="s">
        <v>41</v>
      </c>
      <c r="Z125" s="11">
        <v>15.9</v>
      </c>
      <c r="AA125" s="11">
        <v>20</v>
      </c>
      <c r="AB125" s="11" t="s">
        <v>745</v>
      </c>
      <c r="AC125" s="19" t="s">
        <v>821</v>
      </c>
      <c r="AD125" s="35" t="s">
        <v>1093</v>
      </c>
      <c r="AE125" s="13" t="s">
        <v>45</v>
      </c>
      <c r="AF125" s="13" t="s">
        <v>121</v>
      </c>
      <c r="AG125" s="2"/>
    </row>
    <row r="126" spans="2:33">
      <c r="B126" s="177">
        <v>100652315</v>
      </c>
      <c r="C126" s="8" t="s">
        <v>74</v>
      </c>
      <c r="D126" s="8" t="s">
        <v>76</v>
      </c>
      <c r="E126" s="7">
        <v>2006</v>
      </c>
      <c r="F126" s="8" t="s">
        <v>651</v>
      </c>
      <c r="G126" s="18" t="s">
        <v>125</v>
      </c>
      <c r="H126" s="180">
        <v>32300</v>
      </c>
      <c r="I126" s="178" t="s">
        <v>940</v>
      </c>
      <c r="J126" s="22" t="s">
        <v>33</v>
      </c>
      <c r="K126" s="95">
        <v>176.7</v>
      </c>
      <c r="L126" s="95">
        <v>69.2</v>
      </c>
      <c r="M126" s="95">
        <v>53.9</v>
      </c>
      <c r="N126" s="95">
        <v>107.3</v>
      </c>
      <c r="O126" s="9">
        <v>3197</v>
      </c>
      <c r="P126" s="24" t="s">
        <v>75</v>
      </c>
      <c r="Q126" s="93">
        <v>2.5</v>
      </c>
      <c r="R126" s="10">
        <v>184</v>
      </c>
      <c r="S126" s="10">
        <v>6000</v>
      </c>
      <c r="T126" s="10">
        <v>175</v>
      </c>
      <c r="U126" s="10">
        <v>3500</v>
      </c>
      <c r="V126" s="12" t="s">
        <v>55</v>
      </c>
      <c r="W126" s="30" t="s">
        <v>36</v>
      </c>
      <c r="X126" s="25" t="s">
        <v>37</v>
      </c>
      <c r="Y126" s="179" t="s">
        <v>41</v>
      </c>
      <c r="Z126" s="11">
        <v>16.600000000000001</v>
      </c>
      <c r="AA126" s="11">
        <v>21</v>
      </c>
      <c r="AB126" s="11" t="s">
        <v>759</v>
      </c>
      <c r="AC126" s="19" t="s">
        <v>993</v>
      </c>
      <c r="AD126" s="35" t="s">
        <v>1093</v>
      </c>
      <c r="AE126" s="13" t="s">
        <v>45</v>
      </c>
      <c r="AF126" s="13" t="s">
        <v>99</v>
      </c>
      <c r="AG126" s="2"/>
    </row>
    <row r="127" spans="2:33">
      <c r="B127" s="177">
        <v>100652317</v>
      </c>
      <c r="C127" s="8" t="s">
        <v>74</v>
      </c>
      <c r="D127" s="8" t="s">
        <v>76</v>
      </c>
      <c r="E127" s="7">
        <v>2006</v>
      </c>
      <c r="F127" s="8" t="s">
        <v>652</v>
      </c>
      <c r="G127" s="18" t="s">
        <v>126</v>
      </c>
      <c r="H127" s="180">
        <v>37600</v>
      </c>
      <c r="I127" s="178" t="s">
        <v>940</v>
      </c>
      <c r="J127" s="22" t="s">
        <v>33</v>
      </c>
      <c r="K127" s="95">
        <v>176.7</v>
      </c>
      <c r="L127" s="95">
        <v>69.2</v>
      </c>
      <c r="M127" s="95">
        <v>53.9</v>
      </c>
      <c r="N127" s="95">
        <v>107.3</v>
      </c>
      <c r="O127" s="9">
        <v>3285</v>
      </c>
      <c r="P127" s="24" t="s">
        <v>75</v>
      </c>
      <c r="Q127" s="93">
        <v>3</v>
      </c>
      <c r="R127" s="10">
        <v>225</v>
      </c>
      <c r="S127" s="10">
        <v>5900</v>
      </c>
      <c r="T127" s="10">
        <v>214</v>
      </c>
      <c r="U127" s="10">
        <v>3500</v>
      </c>
      <c r="V127" s="12" t="s">
        <v>55</v>
      </c>
      <c r="W127" s="30" t="s">
        <v>42</v>
      </c>
      <c r="X127" s="25" t="s">
        <v>37</v>
      </c>
      <c r="Y127" s="179" t="s">
        <v>41</v>
      </c>
      <c r="Z127" s="11">
        <v>16.600000000000001</v>
      </c>
      <c r="AA127" s="11">
        <v>21</v>
      </c>
      <c r="AB127" s="11" t="s">
        <v>771</v>
      </c>
      <c r="AC127" s="19" t="s">
        <v>994</v>
      </c>
      <c r="AD127" s="35" t="s">
        <v>1093</v>
      </c>
      <c r="AE127" s="13" t="s">
        <v>45</v>
      </c>
      <c r="AF127" s="13" t="s">
        <v>99</v>
      </c>
      <c r="AG127" s="2"/>
    </row>
    <row r="128" spans="2:33">
      <c r="B128" s="177">
        <v>100645586</v>
      </c>
      <c r="C128" s="8" t="s">
        <v>74</v>
      </c>
      <c r="D128" s="8" t="s">
        <v>76</v>
      </c>
      <c r="E128" s="7">
        <v>2006</v>
      </c>
      <c r="F128" s="8" t="s">
        <v>653</v>
      </c>
      <c r="G128" s="18" t="s">
        <v>127</v>
      </c>
      <c r="H128" s="180">
        <v>34600</v>
      </c>
      <c r="I128" s="178" t="s">
        <v>940</v>
      </c>
      <c r="J128" s="22" t="s">
        <v>57</v>
      </c>
      <c r="K128" s="95">
        <v>178.2</v>
      </c>
      <c r="L128" s="95">
        <v>71.5</v>
      </c>
      <c r="M128" s="95">
        <v>57.3</v>
      </c>
      <c r="N128" s="95">
        <v>108.7</v>
      </c>
      <c r="O128" s="9">
        <v>3737</v>
      </c>
      <c r="P128" s="24" t="s">
        <v>75</v>
      </c>
      <c r="Q128" s="93">
        <v>3</v>
      </c>
      <c r="R128" s="10">
        <v>215</v>
      </c>
      <c r="S128" s="10">
        <v>6250</v>
      </c>
      <c r="T128" s="10">
        <v>185</v>
      </c>
      <c r="U128" s="10">
        <v>2750</v>
      </c>
      <c r="V128" s="12" t="s">
        <v>52</v>
      </c>
      <c r="W128" s="30" t="s">
        <v>42</v>
      </c>
      <c r="X128" s="25" t="s">
        <v>37</v>
      </c>
      <c r="Y128" s="179" t="s">
        <v>41</v>
      </c>
      <c r="Z128" s="11">
        <v>16.100000000000001</v>
      </c>
      <c r="AA128" s="11">
        <v>20</v>
      </c>
      <c r="AB128" s="11" t="s">
        <v>745</v>
      </c>
      <c r="AC128" s="19" t="s">
        <v>955</v>
      </c>
      <c r="AD128" s="35" t="s">
        <v>1093</v>
      </c>
      <c r="AE128" s="13" t="s">
        <v>45</v>
      </c>
      <c r="AF128" s="13" t="s">
        <v>121</v>
      </c>
      <c r="AG128" s="2"/>
    </row>
    <row r="129" spans="2:33">
      <c r="B129" s="177">
        <v>100652316</v>
      </c>
      <c r="C129" s="8" t="s">
        <v>74</v>
      </c>
      <c r="D129" s="8" t="s">
        <v>76</v>
      </c>
      <c r="E129" s="7">
        <v>2006</v>
      </c>
      <c r="F129" s="8" t="s">
        <v>651</v>
      </c>
      <c r="G129" s="18" t="s">
        <v>128</v>
      </c>
      <c r="H129" s="180">
        <v>39600</v>
      </c>
      <c r="I129" s="178" t="s">
        <v>940</v>
      </c>
      <c r="J129" s="22" t="s">
        <v>67</v>
      </c>
      <c r="K129" s="95">
        <v>176.7</v>
      </c>
      <c r="L129" s="95">
        <v>69.2</v>
      </c>
      <c r="M129" s="95">
        <v>54</v>
      </c>
      <c r="N129" s="95">
        <v>107.3</v>
      </c>
      <c r="O129" s="9">
        <v>3560</v>
      </c>
      <c r="P129" s="24" t="s">
        <v>75</v>
      </c>
      <c r="Q129" s="93">
        <v>2.5</v>
      </c>
      <c r="R129" s="10">
        <v>184</v>
      </c>
      <c r="S129" s="10">
        <v>6000</v>
      </c>
      <c r="T129" s="10">
        <v>175</v>
      </c>
      <c r="U129" s="10">
        <v>3500</v>
      </c>
      <c r="V129" s="12" t="s">
        <v>55</v>
      </c>
      <c r="W129" s="30" t="s">
        <v>36</v>
      </c>
      <c r="X129" s="25" t="s">
        <v>37</v>
      </c>
      <c r="Y129" s="179" t="s">
        <v>41</v>
      </c>
      <c r="Z129" s="11">
        <v>16.600000000000001</v>
      </c>
      <c r="AA129" s="11">
        <v>20</v>
      </c>
      <c r="AB129" s="11" t="s">
        <v>770</v>
      </c>
      <c r="AC129" s="19" t="s">
        <v>794</v>
      </c>
      <c r="AD129" s="35" t="s">
        <v>1093</v>
      </c>
      <c r="AE129" s="13" t="s">
        <v>45</v>
      </c>
      <c r="AF129" s="13" t="s">
        <v>99</v>
      </c>
      <c r="AG129" s="2"/>
    </row>
    <row r="130" spans="2:33">
      <c r="B130" s="177">
        <v>100652318</v>
      </c>
      <c r="C130" s="8" t="s">
        <v>74</v>
      </c>
      <c r="D130" s="8" t="s">
        <v>76</v>
      </c>
      <c r="E130" s="7">
        <v>2006</v>
      </c>
      <c r="F130" s="8" t="s">
        <v>652</v>
      </c>
      <c r="G130" s="18" t="s">
        <v>129</v>
      </c>
      <c r="H130" s="180">
        <v>44900</v>
      </c>
      <c r="I130" s="178" t="s">
        <v>940</v>
      </c>
      <c r="J130" s="22" t="s">
        <v>67</v>
      </c>
      <c r="K130" s="95">
        <v>176.7</v>
      </c>
      <c r="L130" s="95">
        <v>69.2</v>
      </c>
      <c r="M130" s="95">
        <v>54</v>
      </c>
      <c r="N130" s="95">
        <v>107.3</v>
      </c>
      <c r="O130" s="9">
        <v>3616</v>
      </c>
      <c r="P130" s="24" t="s">
        <v>75</v>
      </c>
      <c r="Q130" s="93">
        <v>3</v>
      </c>
      <c r="R130" s="10">
        <v>225</v>
      </c>
      <c r="S130" s="10">
        <v>5900</v>
      </c>
      <c r="T130" s="10">
        <v>214</v>
      </c>
      <c r="U130" s="10">
        <v>3500</v>
      </c>
      <c r="V130" s="12" t="s">
        <v>55</v>
      </c>
      <c r="W130" s="30" t="s">
        <v>42</v>
      </c>
      <c r="X130" s="25" t="s">
        <v>37</v>
      </c>
      <c r="Y130" s="179" t="s">
        <v>41</v>
      </c>
      <c r="Z130" s="11">
        <v>16.600000000000001</v>
      </c>
      <c r="AA130" s="11">
        <v>20</v>
      </c>
      <c r="AB130" s="11" t="s">
        <v>745</v>
      </c>
      <c r="AC130" s="19" t="s">
        <v>995</v>
      </c>
      <c r="AD130" s="35" t="s">
        <v>1093</v>
      </c>
      <c r="AE130" s="13" t="s">
        <v>45</v>
      </c>
      <c r="AF130" s="13" t="s">
        <v>99</v>
      </c>
      <c r="AG130" s="2"/>
    </row>
    <row r="131" spans="2:33">
      <c r="B131" s="177">
        <v>100650029</v>
      </c>
      <c r="C131" s="8" t="s">
        <v>74</v>
      </c>
      <c r="D131" s="122" t="s">
        <v>76</v>
      </c>
      <c r="E131" s="7">
        <v>2006</v>
      </c>
      <c r="F131" s="122" t="s">
        <v>85</v>
      </c>
      <c r="G131" s="123" t="s">
        <v>114</v>
      </c>
      <c r="H131" s="180">
        <v>48900</v>
      </c>
      <c r="I131" s="178" t="s">
        <v>941</v>
      </c>
      <c r="J131" s="22" t="s">
        <v>33</v>
      </c>
      <c r="K131" s="95">
        <v>176.9</v>
      </c>
      <c r="L131" s="95">
        <v>70.099999999999994</v>
      </c>
      <c r="M131" s="95">
        <v>54</v>
      </c>
      <c r="N131" s="95">
        <v>107.5</v>
      </c>
      <c r="O131" s="9">
        <v>3415</v>
      </c>
      <c r="P131" s="24" t="s">
        <v>75</v>
      </c>
      <c r="Q131" s="93">
        <v>3.2</v>
      </c>
      <c r="R131" s="10">
        <v>333</v>
      </c>
      <c r="S131" s="10">
        <v>7900</v>
      </c>
      <c r="T131" s="10">
        <v>262</v>
      </c>
      <c r="U131" s="10">
        <v>4900</v>
      </c>
      <c r="V131" s="12" t="s">
        <v>55</v>
      </c>
      <c r="W131" s="30" t="s">
        <v>42</v>
      </c>
      <c r="X131" s="25" t="s">
        <v>37</v>
      </c>
      <c r="Y131" s="179" t="s">
        <v>41</v>
      </c>
      <c r="Z131" s="11">
        <v>16.600000000000001</v>
      </c>
      <c r="AA131" s="11">
        <v>17</v>
      </c>
      <c r="AB131" s="11" t="s">
        <v>782</v>
      </c>
      <c r="AC131" s="19" t="s">
        <v>960</v>
      </c>
      <c r="AD131" s="35" t="s">
        <v>1093</v>
      </c>
      <c r="AE131" s="13" t="s">
        <v>45</v>
      </c>
      <c r="AF131" s="13" t="s">
        <v>99</v>
      </c>
      <c r="AG131" s="2"/>
    </row>
    <row r="132" spans="2:33">
      <c r="B132" s="177">
        <v>100650030</v>
      </c>
      <c r="C132" s="8" t="s">
        <v>74</v>
      </c>
      <c r="D132" s="122" t="s">
        <v>76</v>
      </c>
      <c r="E132" s="7">
        <v>2006</v>
      </c>
      <c r="F132" s="122" t="s">
        <v>85</v>
      </c>
      <c r="G132" s="123" t="s">
        <v>115</v>
      </c>
      <c r="H132" s="180">
        <v>56600</v>
      </c>
      <c r="I132" s="178" t="s">
        <v>941</v>
      </c>
      <c r="J132" s="22" t="s">
        <v>67</v>
      </c>
      <c r="K132" s="95">
        <v>176.9</v>
      </c>
      <c r="L132" s="95">
        <v>70.099999999999994</v>
      </c>
      <c r="M132" s="95">
        <v>53.9</v>
      </c>
      <c r="N132" s="95">
        <v>107.5</v>
      </c>
      <c r="O132" s="9">
        <v>3781</v>
      </c>
      <c r="P132" s="24" t="s">
        <v>75</v>
      </c>
      <c r="Q132" s="93">
        <v>3.2</v>
      </c>
      <c r="R132" s="10">
        <v>333</v>
      </c>
      <c r="S132" s="10">
        <v>7900</v>
      </c>
      <c r="T132" s="10">
        <v>262</v>
      </c>
      <c r="U132" s="10">
        <v>4900</v>
      </c>
      <c r="V132" s="12" t="s">
        <v>55</v>
      </c>
      <c r="W132" s="30" t="s">
        <v>42</v>
      </c>
      <c r="X132" s="25" t="s">
        <v>37</v>
      </c>
      <c r="Y132" s="179" t="s">
        <v>41</v>
      </c>
      <c r="Z132" s="11">
        <v>16.600000000000001</v>
      </c>
      <c r="AA132" s="11">
        <v>17</v>
      </c>
      <c r="AB132" s="11" t="s">
        <v>784</v>
      </c>
      <c r="AC132" s="19" t="s">
        <v>807</v>
      </c>
      <c r="AD132" s="35" t="s">
        <v>1093</v>
      </c>
      <c r="AE132" s="13" t="s">
        <v>45</v>
      </c>
      <c r="AF132" s="13" t="s">
        <v>99</v>
      </c>
      <c r="AG132" s="2"/>
    </row>
    <row r="133" spans="2:33">
      <c r="B133" s="224">
        <v>100351174</v>
      </c>
      <c r="C133" s="14" t="s">
        <v>74</v>
      </c>
      <c r="D133" s="14" t="s">
        <v>76</v>
      </c>
      <c r="E133" s="225">
        <v>2004</v>
      </c>
      <c r="F133" s="14" t="s">
        <v>623</v>
      </c>
      <c r="G133" s="226" t="s">
        <v>104</v>
      </c>
      <c r="H133" s="181">
        <v>28100</v>
      </c>
      <c r="I133" s="229" t="s">
        <v>935</v>
      </c>
      <c r="J133" s="23" t="s">
        <v>43</v>
      </c>
      <c r="K133" s="96">
        <v>176</v>
      </c>
      <c r="L133" s="96">
        <v>68.5</v>
      </c>
      <c r="M133" s="96">
        <v>55.7</v>
      </c>
      <c r="N133" s="96">
        <v>107.3</v>
      </c>
      <c r="O133" s="201">
        <v>3219</v>
      </c>
      <c r="P133" s="202" t="s">
        <v>75</v>
      </c>
      <c r="Q133" s="94">
        <v>2.5</v>
      </c>
      <c r="R133" s="203">
        <v>184</v>
      </c>
      <c r="S133" s="203">
        <v>6000</v>
      </c>
      <c r="T133" s="203">
        <v>175</v>
      </c>
      <c r="U133" s="203">
        <v>3500</v>
      </c>
      <c r="V133" s="227" t="s">
        <v>55</v>
      </c>
      <c r="W133" s="31" t="s">
        <v>36</v>
      </c>
      <c r="X133" s="204" t="s">
        <v>37</v>
      </c>
      <c r="Y133" s="228" t="s">
        <v>41</v>
      </c>
      <c r="Z133" s="205">
        <v>16.600000000000001</v>
      </c>
      <c r="AA133" s="205">
        <v>21</v>
      </c>
      <c r="AB133" s="205" t="s">
        <v>759</v>
      </c>
      <c r="AC133" s="206" t="s">
        <v>993</v>
      </c>
      <c r="AD133" s="230" t="s">
        <v>1093</v>
      </c>
      <c r="AE133" s="231" t="s">
        <v>45</v>
      </c>
      <c r="AF133" s="231" t="s">
        <v>99</v>
      </c>
      <c r="AG133" s="2"/>
    </row>
    <row r="134" spans="2:33">
      <c r="B134" s="177">
        <v>100351175</v>
      </c>
      <c r="C134" s="8" t="s">
        <v>74</v>
      </c>
      <c r="D134" s="8" t="s">
        <v>76</v>
      </c>
      <c r="E134" s="7">
        <v>2004</v>
      </c>
      <c r="F134" s="8" t="s">
        <v>653</v>
      </c>
      <c r="G134" s="18" t="s">
        <v>105</v>
      </c>
      <c r="H134" s="180">
        <v>29850</v>
      </c>
      <c r="I134" s="178" t="s">
        <v>935</v>
      </c>
      <c r="J134" s="22" t="s">
        <v>43</v>
      </c>
      <c r="K134" s="95">
        <v>176</v>
      </c>
      <c r="L134" s="95">
        <v>68.5</v>
      </c>
      <c r="M134" s="95">
        <v>56.5</v>
      </c>
      <c r="N134" s="95">
        <v>107.3</v>
      </c>
      <c r="O134" s="9">
        <v>3461</v>
      </c>
      <c r="P134" s="24" t="s">
        <v>75</v>
      </c>
      <c r="Q134" s="93">
        <v>2.5</v>
      </c>
      <c r="R134" s="10">
        <v>184</v>
      </c>
      <c r="S134" s="10">
        <v>6000</v>
      </c>
      <c r="T134" s="10">
        <v>175</v>
      </c>
      <c r="U134" s="10">
        <v>3500</v>
      </c>
      <c r="V134" s="12" t="s">
        <v>52</v>
      </c>
      <c r="W134" s="30" t="s">
        <v>36</v>
      </c>
      <c r="X134" s="25" t="s">
        <v>37</v>
      </c>
      <c r="Y134" s="179" t="s">
        <v>41</v>
      </c>
      <c r="Z134" s="11">
        <v>16.600000000000001</v>
      </c>
      <c r="AA134" s="11">
        <v>20</v>
      </c>
      <c r="AB134" s="11" t="s">
        <v>770</v>
      </c>
      <c r="AC134" s="19" t="s">
        <v>794</v>
      </c>
      <c r="AD134" s="35" t="s">
        <v>1093</v>
      </c>
      <c r="AE134" s="13" t="s">
        <v>45</v>
      </c>
      <c r="AF134" s="13" t="s">
        <v>99</v>
      </c>
      <c r="AG134" s="2"/>
    </row>
    <row r="135" spans="2:33">
      <c r="B135" s="177">
        <v>100351179</v>
      </c>
      <c r="C135" s="8" t="s">
        <v>74</v>
      </c>
      <c r="D135" s="8" t="s">
        <v>76</v>
      </c>
      <c r="E135" s="7">
        <v>2004</v>
      </c>
      <c r="F135" s="8" t="s">
        <v>654</v>
      </c>
      <c r="G135" s="18" t="s">
        <v>117</v>
      </c>
      <c r="H135" s="180">
        <v>36950</v>
      </c>
      <c r="I135" s="178" t="s">
        <v>935</v>
      </c>
      <c r="J135" s="22" t="s">
        <v>43</v>
      </c>
      <c r="K135" s="95">
        <v>176</v>
      </c>
      <c r="L135" s="95">
        <v>68.5</v>
      </c>
      <c r="M135" s="95">
        <v>56.5</v>
      </c>
      <c r="N135" s="95">
        <v>107.3</v>
      </c>
      <c r="O135" s="9">
        <v>3483</v>
      </c>
      <c r="P135" s="24" t="s">
        <v>75</v>
      </c>
      <c r="Q135" s="93">
        <v>3</v>
      </c>
      <c r="R135" s="10">
        <v>225</v>
      </c>
      <c r="S135" s="10">
        <v>5900</v>
      </c>
      <c r="T135" s="10">
        <v>214</v>
      </c>
      <c r="U135" s="10">
        <v>3500</v>
      </c>
      <c r="V135" s="12" t="s">
        <v>52</v>
      </c>
      <c r="W135" s="30" t="s">
        <v>42</v>
      </c>
      <c r="X135" s="25" t="s">
        <v>37</v>
      </c>
      <c r="Y135" s="179" t="s">
        <v>41</v>
      </c>
      <c r="Z135" s="11">
        <v>16.600000000000001</v>
      </c>
      <c r="AA135" s="11">
        <v>21</v>
      </c>
      <c r="AB135" s="11" t="s">
        <v>759</v>
      </c>
      <c r="AC135" s="19" t="s">
        <v>993</v>
      </c>
      <c r="AD135" s="35" t="s">
        <v>1093</v>
      </c>
      <c r="AE135" s="13" t="s">
        <v>45</v>
      </c>
      <c r="AF135" s="13" t="s">
        <v>99</v>
      </c>
      <c r="AG135" s="2"/>
    </row>
    <row r="136" spans="2:33">
      <c r="B136" s="177">
        <v>100351178</v>
      </c>
      <c r="C136" s="8" t="s">
        <v>74</v>
      </c>
      <c r="D136" s="8" t="s">
        <v>76</v>
      </c>
      <c r="E136" s="7">
        <v>2004</v>
      </c>
      <c r="F136" s="8" t="s">
        <v>650</v>
      </c>
      <c r="G136" s="18" t="s">
        <v>116</v>
      </c>
      <c r="H136" s="180">
        <v>35200</v>
      </c>
      <c r="I136" s="178" t="s">
        <v>935</v>
      </c>
      <c r="J136" s="22" t="s">
        <v>43</v>
      </c>
      <c r="K136" s="95">
        <v>176</v>
      </c>
      <c r="L136" s="95">
        <v>68.5</v>
      </c>
      <c r="M136" s="95">
        <v>55.7</v>
      </c>
      <c r="N136" s="95">
        <v>107.3</v>
      </c>
      <c r="O136" s="9">
        <v>3285</v>
      </c>
      <c r="P136" s="24" t="s">
        <v>75</v>
      </c>
      <c r="Q136" s="93">
        <v>3</v>
      </c>
      <c r="R136" s="10">
        <v>225</v>
      </c>
      <c r="S136" s="10">
        <v>5900</v>
      </c>
      <c r="T136" s="10">
        <v>214</v>
      </c>
      <c r="U136" s="10">
        <v>3500</v>
      </c>
      <c r="V136" s="12" t="s">
        <v>55</v>
      </c>
      <c r="W136" s="30" t="s">
        <v>42</v>
      </c>
      <c r="X136" s="25" t="s">
        <v>37</v>
      </c>
      <c r="Y136" s="179" t="s">
        <v>41</v>
      </c>
      <c r="Z136" s="11">
        <v>16.600000000000001</v>
      </c>
      <c r="AA136" s="11">
        <v>21</v>
      </c>
      <c r="AB136" s="11" t="s">
        <v>759</v>
      </c>
      <c r="AC136" s="19" t="s">
        <v>993</v>
      </c>
      <c r="AD136" s="35" t="s">
        <v>1093</v>
      </c>
      <c r="AE136" s="13" t="s">
        <v>45</v>
      </c>
      <c r="AF136" s="13" t="s">
        <v>99</v>
      </c>
      <c r="AG136" s="2"/>
    </row>
    <row r="137" spans="2:33">
      <c r="B137" s="177">
        <v>100273738</v>
      </c>
      <c r="C137" s="8" t="s">
        <v>74</v>
      </c>
      <c r="D137" s="8" t="s">
        <v>76</v>
      </c>
      <c r="E137" s="7">
        <v>2004</v>
      </c>
      <c r="F137" s="8" t="s">
        <v>651</v>
      </c>
      <c r="G137" s="18" t="s">
        <v>108</v>
      </c>
      <c r="H137" s="180">
        <v>30500</v>
      </c>
      <c r="I137" s="178" t="s">
        <v>935</v>
      </c>
      <c r="J137" s="22" t="s">
        <v>33</v>
      </c>
      <c r="K137" s="95">
        <v>176.7</v>
      </c>
      <c r="L137" s="95">
        <v>69.2</v>
      </c>
      <c r="M137" s="95">
        <v>53.9</v>
      </c>
      <c r="N137" s="95">
        <v>107.3</v>
      </c>
      <c r="O137" s="9">
        <v>3197</v>
      </c>
      <c r="P137" s="24" t="s">
        <v>75</v>
      </c>
      <c r="Q137" s="93">
        <v>2.5</v>
      </c>
      <c r="R137" s="10">
        <v>184</v>
      </c>
      <c r="S137" s="10">
        <v>6000</v>
      </c>
      <c r="T137" s="10">
        <v>175</v>
      </c>
      <c r="U137" s="10">
        <v>3500</v>
      </c>
      <c r="V137" s="12" t="s">
        <v>55</v>
      </c>
      <c r="W137" s="30" t="s">
        <v>36</v>
      </c>
      <c r="X137" s="25" t="s">
        <v>37</v>
      </c>
      <c r="Y137" s="179" t="s">
        <v>41</v>
      </c>
      <c r="Z137" s="11">
        <v>16.600000000000001</v>
      </c>
      <c r="AA137" s="11">
        <v>21</v>
      </c>
      <c r="AB137" s="11" t="s">
        <v>759</v>
      </c>
      <c r="AC137" s="19" t="s">
        <v>993</v>
      </c>
      <c r="AD137" s="35" t="s">
        <v>1093</v>
      </c>
      <c r="AE137" s="13" t="s">
        <v>45</v>
      </c>
      <c r="AF137" s="13" t="s">
        <v>99</v>
      </c>
      <c r="AG137" s="2"/>
    </row>
    <row r="138" spans="2:33">
      <c r="B138" s="177">
        <v>100273739</v>
      </c>
      <c r="C138" s="8" t="s">
        <v>74</v>
      </c>
      <c r="D138" s="8" t="s">
        <v>76</v>
      </c>
      <c r="E138" s="7">
        <v>2004</v>
      </c>
      <c r="F138" s="8" t="s">
        <v>652</v>
      </c>
      <c r="G138" s="18" t="s">
        <v>118</v>
      </c>
      <c r="H138" s="180">
        <v>36800</v>
      </c>
      <c r="I138" s="178" t="s">
        <v>935</v>
      </c>
      <c r="J138" s="22" t="s">
        <v>33</v>
      </c>
      <c r="K138" s="95">
        <v>176.7</v>
      </c>
      <c r="L138" s="95">
        <v>69.2</v>
      </c>
      <c r="M138" s="95">
        <v>53.9</v>
      </c>
      <c r="N138" s="95">
        <v>107.3</v>
      </c>
      <c r="O138" s="9">
        <v>3285</v>
      </c>
      <c r="P138" s="24" t="s">
        <v>75</v>
      </c>
      <c r="Q138" s="93">
        <v>3</v>
      </c>
      <c r="R138" s="10">
        <v>225</v>
      </c>
      <c r="S138" s="10">
        <v>5900</v>
      </c>
      <c r="T138" s="10">
        <v>214</v>
      </c>
      <c r="U138" s="10">
        <v>3500</v>
      </c>
      <c r="V138" s="12" t="s">
        <v>55</v>
      </c>
      <c r="W138" s="30" t="s">
        <v>42</v>
      </c>
      <c r="X138" s="25" t="s">
        <v>37</v>
      </c>
      <c r="Y138" s="179" t="s">
        <v>41</v>
      </c>
      <c r="Z138" s="11">
        <v>16.600000000000001</v>
      </c>
      <c r="AA138" s="11">
        <v>21</v>
      </c>
      <c r="AB138" s="11" t="s">
        <v>759</v>
      </c>
      <c r="AC138" s="19" t="s">
        <v>993</v>
      </c>
      <c r="AD138" s="35" t="s">
        <v>1093</v>
      </c>
      <c r="AE138" s="13" t="s">
        <v>45</v>
      </c>
      <c r="AF138" s="13" t="s">
        <v>99</v>
      </c>
      <c r="AG138" s="2"/>
    </row>
    <row r="139" spans="2:33">
      <c r="B139" s="177">
        <v>100351176</v>
      </c>
      <c r="C139" s="8" t="s">
        <v>74</v>
      </c>
      <c r="D139" s="8" t="s">
        <v>76</v>
      </c>
      <c r="E139" s="7">
        <v>2004</v>
      </c>
      <c r="F139" s="8" t="s">
        <v>623</v>
      </c>
      <c r="G139" s="18" t="s">
        <v>110</v>
      </c>
      <c r="H139" s="180">
        <v>30800</v>
      </c>
      <c r="I139" s="178" t="s">
        <v>935</v>
      </c>
      <c r="J139" s="22" t="s">
        <v>57</v>
      </c>
      <c r="K139" s="95">
        <v>176.3</v>
      </c>
      <c r="L139" s="95">
        <v>68.5</v>
      </c>
      <c r="M139" s="95">
        <v>55.5</v>
      </c>
      <c r="N139" s="95">
        <v>107.3</v>
      </c>
      <c r="O139" s="9">
        <v>3362</v>
      </c>
      <c r="P139" s="24" t="s">
        <v>75</v>
      </c>
      <c r="Q139" s="93">
        <v>2.5</v>
      </c>
      <c r="R139" s="10">
        <v>184</v>
      </c>
      <c r="S139" s="10">
        <v>6000</v>
      </c>
      <c r="T139" s="10">
        <v>175</v>
      </c>
      <c r="U139" s="10">
        <v>3500</v>
      </c>
      <c r="V139" s="12" t="s">
        <v>55</v>
      </c>
      <c r="W139" s="30" t="s">
        <v>36</v>
      </c>
      <c r="X139" s="25" t="s">
        <v>37</v>
      </c>
      <c r="Y139" s="179" t="s">
        <v>41</v>
      </c>
      <c r="Z139" s="11">
        <v>16.600000000000001</v>
      </c>
      <c r="AA139" s="11">
        <v>21</v>
      </c>
      <c r="AB139" s="11" t="s">
        <v>759</v>
      </c>
      <c r="AC139" s="19" t="s">
        <v>993</v>
      </c>
      <c r="AD139" s="35" t="s">
        <v>1093</v>
      </c>
      <c r="AE139" s="13" t="s">
        <v>45</v>
      </c>
      <c r="AF139" s="13" t="s">
        <v>99</v>
      </c>
      <c r="AG139" s="2"/>
    </row>
    <row r="140" spans="2:33">
      <c r="B140" s="177">
        <v>100351177</v>
      </c>
      <c r="C140" s="8" t="s">
        <v>74</v>
      </c>
      <c r="D140" s="8" t="s">
        <v>76</v>
      </c>
      <c r="E140" s="7">
        <v>2004</v>
      </c>
      <c r="F140" s="8" t="s">
        <v>653</v>
      </c>
      <c r="G140" s="18" t="s">
        <v>111</v>
      </c>
      <c r="H140" s="180">
        <v>32550</v>
      </c>
      <c r="I140" s="178" t="s">
        <v>935</v>
      </c>
      <c r="J140" s="22" t="s">
        <v>57</v>
      </c>
      <c r="K140" s="95">
        <v>176.3</v>
      </c>
      <c r="L140" s="95">
        <v>68.5</v>
      </c>
      <c r="M140" s="95">
        <v>56.3</v>
      </c>
      <c r="N140" s="95">
        <v>107.3</v>
      </c>
      <c r="O140" s="9">
        <v>3594</v>
      </c>
      <c r="P140" s="24" t="s">
        <v>75</v>
      </c>
      <c r="Q140" s="93">
        <v>2.5</v>
      </c>
      <c r="R140" s="10">
        <v>184</v>
      </c>
      <c r="S140" s="10">
        <v>6000</v>
      </c>
      <c r="T140" s="10">
        <v>175</v>
      </c>
      <c r="U140" s="10">
        <v>3500</v>
      </c>
      <c r="V140" s="12" t="s">
        <v>52</v>
      </c>
      <c r="W140" s="30" t="s">
        <v>36</v>
      </c>
      <c r="X140" s="25" t="s">
        <v>37</v>
      </c>
      <c r="Y140" s="179" t="s">
        <v>41</v>
      </c>
      <c r="Z140" s="11">
        <v>16.600000000000001</v>
      </c>
      <c r="AA140" s="11">
        <v>20</v>
      </c>
      <c r="AB140" s="11" t="s">
        <v>765</v>
      </c>
      <c r="AC140" s="19" t="s">
        <v>795</v>
      </c>
      <c r="AD140" s="35" t="s">
        <v>1093</v>
      </c>
      <c r="AE140" s="13" t="s">
        <v>45</v>
      </c>
      <c r="AF140" s="13" t="s">
        <v>99</v>
      </c>
      <c r="AG140" s="2"/>
    </row>
    <row r="141" spans="2:33">
      <c r="B141" s="177">
        <v>100273737</v>
      </c>
      <c r="C141" s="8" t="s">
        <v>74</v>
      </c>
      <c r="D141" s="8" t="s">
        <v>76</v>
      </c>
      <c r="E141" s="7">
        <v>2004</v>
      </c>
      <c r="F141" s="8" t="s">
        <v>651</v>
      </c>
      <c r="G141" s="18" t="s">
        <v>112</v>
      </c>
      <c r="H141" s="180">
        <v>37800</v>
      </c>
      <c r="I141" s="178" t="s">
        <v>935</v>
      </c>
      <c r="J141" s="22" t="s">
        <v>67</v>
      </c>
      <c r="K141" s="95">
        <v>176.7</v>
      </c>
      <c r="L141" s="95">
        <v>69.2</v>
      </c>
      <c r="M141" s="95">
        <v>54</v>
      </c>
      <c r="N141" s="95">
        <v>107.3</v>
      </c>
      <c r="O141" s="9">
        <v>3560</v>
      </c>
      <c r="P141" s="24" t="s">
        <v>75</v>
      </c>
      <c r="Q141" s="93">
        <v>2.5</v>
      </c>
      <c r="R141" s="10">
        <v>184</v>
      </c>
      <c r="S141" s="10">
        <v>6000</v>
      </c>
      <c r="T141" s="10">
        <v>175</v>
      </c>
      <c r="U141" s="10">
        <v>3500</v>
      </c>
      <c r="V141" s="12" t="s">
        <v>55</v>
      </c>
      <c r="W141" s="30" t="s">
        <v>36</v>
      </c>
      <c r="X141" s="25" t="s">
        <v>37</v>
      </c>
      <c r="Y141" s="179" t="s">
        <v>41</v>
      </c>
      <c r="Z141" s="11">
        <v>16.600000000000001</v>
      </c>
      <c r="AA141" s="11">
        <v>20</v>
      </c>
      <c r="AB141" s="11" t="s">
        <v>770</v>
      </c>
      <c r="AC141" s="19" t="s">
        <v>794</v>
      </c>
      <c r="AD141" s="35" t="s">
        <v>1093</v>
      </c>
      <c r="AE141" s="13" t="s">
        <v>45</v>
      </c>
      <c r="AF141" s="13" t="s">
        <v>99</v>
      </c>
      <c r="AG141" s="2"/>
    </row>
    <row r="142" spans="2:33">
      <c r="B142" s="177">
        <v>100273740</v>
      </c>
      <c r="C142" s="8" t="s">
        <v>74</v>
      </c>
      <c r="D142" s="8" t="s">
        <v>76</v>
      </c>
      <c r="E142" s="7">
        <v>2004</v>
      </c>
      <c r="F142" s="8" t="s">
        <v>652</v>
      </c>
      <c r="G142" s="18" t="s">
        <v>119</v>
      </c>
      <c r="H142" s="180">
        <v>44100</v>
      </c>
      <c r="I142" s="178" t="s">
        <v>935</v>
      </c>
      <c r="J142" s="22" t="s">
        <v>67</v>
      </c>
      <c r="K142" s="95">
        <v>176.7</v>
      </c>
      <c r="L142" s="95">
        <v>69.2</v>
      </c>
      <c r="M142" s="95">
        <v>54</v>
      </c>
      <c r="N142" s="95">
        <v>107.3</v>
      </c>
      <c r="O142" s="9">
        <v>3616</v>
      </c>
      <c r="P142" s="24" t="s">
        <v>75</v>
      </c>
      <c r="Q142" s="93">
        <v>3</v>
      </c>
      <c r="R142" s="10">
        <v>225</v>
      </c>
      <c r="S142" s="10">
        <v>5900</v>
      </c>
      <c r="T142" s="10">
        <v>214</v>
      </c>
      <c r="U142" s="10">
        <v>3500</v>
      </c>
      <c r="V142" s="12" t="s">
        <v>55</v>
      </c>
      <c r="W142" s="30" t="s">
        <v>42</v>
      </c>
      <c r="X142" s="25" t="s">
        <v>37</v>
      </c>
      <c r="Y142" s="179" t="s">
        <v>41</v>
      </c>
      <c r="Z142" s="11">
        <v>16.600000000000001</v>
      </c>
      <c r="AA142" s="11">
        <v>20</v>
      </c>
      <c r="AB142" s="11" t="s">
        <v>745</v>
      </c>
      <c r="AC142" s="19" t="s">
        <v>995</v>
      </c>
      <c r="AD142" s="35" t="s">
        <v>1093</v>
      </c>
      <c r="AE142" s="13" t="s">
        <v>45</v>
      </c>
      <c r="AF142" s="13" t="s">
        <v>99</v>
      </c>
      <c r="AG142" s="2"/>
    </row>
    <row r="143" spans="2:33">
      <c r="B143" s="177">
        <v>100349157</v>
      </c>
      <c r="C143" s="8" t="s">
        <v>74</v>
      </c>
      <c r="D143" s="122" t="s">
        <v>76</v>
      </c>
      <c r="E143" s="7">
        <v>2004</v>
      </c>
      <c r="F143" s="122" t="s">
        <v>85</v>
      </c>
      <c r="G143" s="123" t="s">
        <v>114</v>
      </c>
      <c r="H143" s="180">
        <v>47100</v>
      </c>
      <c r="I143" s="178" t="s">
        <v>936</v>
      </c>
      <c r="J143" s="22" t="s">
        <v>33</v>
      </c>
      <c r="K143" s="95">
        <v>176.8</v>
      </c>
      <c r="L143" s="95">
        <v>70.099999999999994</v>
      </c>
      <c r="M143" s="95">
        <v>54</v>
      </c>
      <c r="N143" s="95">
        <v>107.5</v>
      </c>
      <c r="O143" s="9">
        <v>3415</v>
      </c>
      <c r="P143" s="24" t="s">
        <v>75</v>
      </c>
      <c r="Q143" s="93">
        <v>3.2</v>
      </c>
      <c r="R143" s="10">
        <v>333</v>
      </c>
      <c r="S143" s="10">
        <v>7900</v>
      </c>
      <c r="T143" s="10">
        <v>262</v>
      </c>
      <c r="U143" s="10">
        <v>4900</v>
      </c>
      <c r="V143" s="12" t="s">
        <v>55</v>
      </c>
      <c r="W143" s="30" t="s">
        <v>42</v>
      </c>
      <c r="X143" s="25" t="s">
        <v>37</v>
      </c>
      <c r="Y143" s="179" t="s">
        <v>41</v>
      </c>
      <c r="Z143" s="11">
        <v>16.600000000000001</v>
      </c>
      <c r="AA143" s="11">
        <v>17</v>
      </c>
      <c r="AB143" s="11" t="s">
        <v>762</v>
      </c>
      <c r="AC143" s="19" t="s">
        <v>996</v>
      </c>
      <c r="AD143" s="35" t="s">
        <v>1093</v>
      </c>
      <c r="AE143" s="13" t="s">
        <v>45</v>
      </c>
      <c r="AF143" s="13" t="s">
        <v>99</v>
      </c>
      <c r="AG143" s="2"/>
    </row>
    <row r="144" spans="2:33">
      <c r="B144" s="177">
        <v>100349158</v>
      </c>
      <c r="C144" s="8" t="s">
        <v>74</v>
      </c>
      <c r="D144" s="122" t="s">
        <v>76</v>
      </c>
      <c r="E144" s="7">
        <v>2004</v>
      </c>
      <c r="F144" s="122" t="s">
        <v>85</v>
      </c>
      <c r="G144" s="123" t="s">
        <v>115</v>
      </c>
      <c r="H144" s="180">
        <v>55600</v>
      </c>
      <c r="I144" s="178" t="s">
        <v>936</v>
      </c>
      <c r="J144" s="22" t="s">
        <v>67</v>
      </c>
      <c r="K144" s="95">
        <v>176.8</v>
      </c>
      <c r="L144" s="95">
        <v>70.099999999999994</v>
      </c>
      <c r="M144" s="95">
        <v>53.7</v>
      </c>
      <c r="N144" s="95">
        <v>107.5</v>
      </c>
      <c r="O144" s="9">
        <v>3781</v>
      </c>
      <c r="P144" s="24" t="s">
        <v>75</v>
      </c>
      <c r="Q144" s="93">
        <v>3.2</v>
      </c>
      <c r="R144" s="10">
        <v>333</v>
      </c>
      <c r="S144" s="10">
        <v>7900</v>
      </c>
      <c r="T144" s="10">
        <v>262</v>
      </c>
      <c r="U144" s="10">
        <v>4900</v>
      </c>
      <c r="V144" s="12" t="s">
        <v>55</v>
      </c>
      <c r="W144" s="30" t="s">
        <v>42</v>
      </c>
      <c r="X144" s="25" t="s">
        <v>37</v>
      </c>
      <c r="Y144" s="179" t="s">
        <v>41</v>
      </c>
      <c r="Z144" s="11">
        <v>16.600000000000001</v>
      </c>
      <c r="AA144" s="11">
        <v>17</v>
      </c>
      <c r="AB144" s="11" t="s">
        <v>784</v>
      </c>
      <c r="AC144" s="19" t="s">
        <v>807</v>
      </c>
      <c r="AD144" s="35" t="s">
        <v>1093</v>
      </c>
      <c r="AE144" s="13" t="s">
        <v>45</v>
      </c>
      <c r="AF144" s="13" t="s">
        <v>99</v>
      </c>
      <c r="AG144" s="2"/>
    </row>
    <row r="145" spans="2:33">
      <c r="B145" s="224">
        <v>100003664</v>
      </c>
      <c r="C145" s="14" t="s">
        <v>74</v>
      </c>
      <c r="D145" s="14" t="s">
        <v>76</v>
      </c>
      <c r="E145" s="225">
        <v>2002</v>
      </c>
      <c r="F145" s="14" t="s">
        <v>623</v>
      </c>
      <c r="G145" s="226" t="s">
        <v>104</v>
      </c>
      <c r="H145" s="181">
        <v>27100</v>
      </c>
      <c r="I145" s="229" t="s">
        <v>931</v>
      </c>
      <c r="J145" s="23" t="s">
        <v>43</v>
      </c>
      <c r="K145" s="96">
        <v>176</v>
      </c>
      <c r="L145" s="96">
        <v>68.5</v>
      </c>
      <c r="M145" s="96">
        <v>55.7</v>
      </c>
      <c r="N145" s="96">
        <v>107.3</v>
      </c>
      <c r="O145" s="201">
        <v>3219</v>
      </c>
      <c r="P145" s="202" t="s">
        <v>75</v>
      </c>
      <c r="Q145" s="94">
        <v>2.5</v>
      </c>
      <c r="R145" s="203">
        <v>184</v>
      </c>
      <c r="S145" s="203">
        <v>6000</v>
      </c>
      <c r="T145" s="203">
        <v>175</v>
      </c>
      <c r="U145" s="203">
        <v>3500</v>
      </c>
      <c r="V145" s="227" t="s">
        <v>55</v>
      </c>
      <c r="W145" s="31" t="s">
        <v>36</v>
      </c>
      <c r="X145" s="204" t="s">
        <v>37</v>
      </c>
      <c r="Y145" s="228" t="s">
        <v>41</v>
      </c>
      <c r="Z145" s="205">
        <v>16.600000000000001</v>
      </c>
      <c r="AA145" s="205">
        <v>21</v>
      </c>
      <c r="AB145" s="205" t="s">
        <v>759</v>
      </c>
      <c r="AC145" s="206" t="s">
        <v>993</v>
      </c>
      <c r="AD145" s="230" t="s">
        <v>1093</v>
      </c>
      <c r="AE145" s="231" t="s">
        <v>45</v>
      </c>
      <c r="AF145" s="231" t="s">
        <v>99</v>
      </c>
      <c r="AG145" s="2"/>
    </row>
    <row r="146" spans="2:33">
      <c r="B146" s="177">
        <v>100003670</v>
      </c>
      <c r="C146" s="8" t="s">
        <v>74</v>
      </c>
      <c r="D146" s="8" t="s">
        <v>76</v>
      </c>
      <c r="E146" s="7">
        <v>2002</v>
      </c>
      <c r="F146" s="8" t="s">
        <v>650</v>
      </c>
      <c r="G146" s="18" t="s">
        <v>106</v>
      </c>
      <c r="H146" s="180">
        <v>33990</v>
      </c>
      <c r="I146" s="178" t="s">
        <v>931</v>
      </c>
      <c r="J146" s="22" t="s">
        <v>43</v>
      </c>
      <c r="K146" s="95">
        <v>176</v>
      </c>
      <c r="L146" s="95">
        <v>68.5</v>
      </c>
      <c r="M146" s="95">
        <v>55.7</v>
      </c>
      <c r="N146" s="95">
        <v>107.3</v>
      </c>
      <c r="O146" s="9">
        <v>3285</v>
      </c>
      <c r="P146" s="24" t="s">
        <v>75</v>
      </c>
      <c r="Q146" s="93">
        <v>3</v>
      </c>
      <c r="R146" s="10">
        <v>225</v>
      </c>
      <c r="S146" s="10">
        <v>5900</v>
      </c>
      <c r="T146" s="10">
        <v>214</v>
      </c>
      <c r="U146" s="10">
        <v>3500</v>
      </c>
      <c r="V146" s="12" t="s">
        <v>55</v>
      </c>
      <c r="W146" s="30" t="s">
        <v>36</v>
      </c>
      <c r="X146" s="25" t="s">
        <v>37</v>
      </c>
      <c r="Y146" s="179" t="s">
        <v>41</v>
      </c>
      <c r="Z146" s="11">
        <v>16.600000000000001</v>
      </c>
      <c r="AA146" s="11">
        <v>22</v>
      </c>
      <c r="AB146" s="11" t="s">
        <v>759</v>
      </c>
      <c r="AC146" s="19" t="s">
        <v>993</v>
      </c>
      <c r="AD146" s="35" t="s">
        <v>1093</v>
      </c>
      <c r="AE146" s="13" t="s">
        <v>45</v>
      </c>
      <c r="AF146" s="13" t="s">
        <v>99</v>
      </c>
      <c r="AG146" s="2"/>
    </row>
    <row r="147" spans="2:33">
      <c r="B147" s="177">
        <v>100003666</v>
      </c>
      <c r="C147" s="8" t="s">
        <v>74</v>
      </c>
      <c r="D147" s="8" t="s">
        <v>76</v>
      </c>
      <c r="E147" s="7">
        <v>2002</v>
      </c>
      <c r="F147" s="8" t="s">
        <v>653</v>
      </c>
      <c r="G147" s="18" t="s">
        <v>105</v>
      </c>
      <c r="H147" s="180">
        <v>28850</v>
      </c>
      <c r="I147" s="178" t="s">
        <v>931</v>
      </c>
      <c r="J147" s="22" t="s">
        <v>43</v>
      </c>
      <c r="K147" s="95">
        <v>176</v>
      </c>
      <c r="L147" s="95">
        <v>68.5</v>
      </c>
      <c r="M147" s="95">
        <v>56.5</v>
      </c>
      <c r="N147" s="95">
        <v>107.3</v>
      </c>
      <c r="O147" s="9">
        <v>3461</v>
      </c>
      <c r="P147" s="24" t="s">
        <v>75</v>
      </c>
      <c r="Q147" s="93">
        <v>2.5</v>
      </c>
      <c r="R147" s="10">
        <v>184</v>
      </c>
      <c r="S147" s="10">
        <v>6000</v>
      </c>
      <c r="T147" s="10">
        <v>175</v>
      </c>
      <c r="U147" s="10">
        <v>3500</v>
      </c>
      <c r="V147" s="12" t="s">
        <v>52</v>
      </c>
      <c r="W147" s="30" t="s">
        <v>36</v>
      </c>
      <c r="X147" s="25" t="s">
        <v>37</v>
      </c>
      <c r="Y147" s="179" t="s">
        <v>41</v>
      </c>
      <c r="Z147" s="11">
        <v>16.600000000000001</v>
      </c>
      <c r="AA147" s="11">
        <v>20</v>
      </c>
      <c r="AB147" s="11" t="s">
        <v>770</v>
      </c>
      <c r="AC147" s="19" t="s">
        <v>794</v>
      </c>
      <c r="AD147" s="35" t="s">
        <v>1093</v>
      </c>
      <c r="AE147" s="13" t="s">
        <v>45</v>
      </c>
      <c r="AF147" s="13" t="s">
        <v>99</v>
      </c>
      <c r="AG147" s="2"/>
    </row>
    <row r="148" spans="2:33">
      <c r="B148" s="177">
        <v>100003671</v>
      </c>
      <c r="C148" s="8" t="s">
        <v>74</v>
      </c>
      <c r="D148" s="8" t="s">
        <v>76</v>
      </c>
      <c r="E148" s="7">
        <v>2002</v>
      </c>
      <c r="F148" s="8" t="s">
        <v>654</v>
      </c>
      <c r="G148" s="18" t="s">
        <v>107</v>
      </c>
      <c r="H148" s="180">
        <v>35740</v>
      </c>
      <c r="I148" s="178" t="s">
        <v>931</v>
      </c>
      <c r="J148" s="22" t="s">
        <v>43</v>
      </c>
      <c r="K148" s="95">
        <v>176</v>
      </c>
      <c r="L148" s="95">
        <v>68.5</v>
      </c>
      <c r="M148" s="95">
        <v>56.5</v>
      </c>
      <c r="N148" s="95">
        <v>107.3</v>
      </c>
      <c r="O148" s="9">
        <v>3483</v>
      </c>
      <c r="P148" s="24" t="s">
        <v>75</v>
      </c>
      <c r="Q148" s="93">
        <v>3</v>
      </c>
      <c r="R148" s="10">
        <v>225</v>
      </c>
      <c r="S148" s="10">
        <v>5900</v>
      </c>
      <c r="T148" s="10">
        <v>214</v>
      </c>
      <c r="U148" s="10">
        <v>3500</v>
      </c>
      <c r="V148" s="12" t="s">
        <v>52</v>
      </c>
      <c r="W148" s="30" t="s">
        <v>36</v>
      </c>
      <c r="X148" s="25" t="s">
        <v>37</v>
      </c>
      <c r="Y148" s="179" t="s">
        <v>41</v>
      </c>
      <c r="Z148" s="11">
        <v>16.600000000000001</v>
      </c>
      <c r="AA148" s="11">
        <v>20</v>
      </c>
      <c r="AB148" s="11" t="s">
        <v>786</v>
      </c>
      <c r="AC148" s="19" t="s">
        <v>997</v>
      </c>
      <c r="AD148" s="35" t="s">
        <v>1093</v>
      </c>
      <c r="AE148" s="13" t="s">
        <v>45</v>
      </c>
      <c r="AF148" s="13" t="s">
        <v>99</v>
      </c>
      <c r="AG148" s="2"/>
    </row>
    <row r="149" spans="2:33">
      <c r="B149" s="177">
        <v>100003663</v>
      </c>
      <c r="C149" s="8" t="s">
        <v>74</v>
      </c>
      <c r="D149" s="8" t="s">
        <v>76</v>
      </c>
      <c r="E149" s="7">
        <v>2002</v>
      </c>
      <c r="F149" s="8" t="s">
        <v>651</v>
      </c>
      <c r="G149" s="18" t="s">
        <v>108</v>
      </c>
      <c r="H149" s="180">
        <v>29100</v>
      </c>
      <c r="I149" s="178" t="s">
        <v>931</v>
      </c>
      <c r="J149" s="22" t="s">
        <v>33</v>
      </c>
      <c r="K149" s="95">
        <v>176.7</v>
      </c>
      <c r="L149" s="95">
        <v>69.2</v>
      </c>
      <c r="M149" s="95">
        <v>53.9</v>
      </c>
      <c r="N149" s="95">
        <v>107.3</v>
      </c>
      <c r="O149" s="9">
        <v>3197</v>
      </c>
      <c r="P149" s="24" t="s">
        <v>75</v>
      </c>
      <c r="Q149" s="93">
        <v>2.5</v>
      </c>
      <c r="R149" s="10">
        <v>184</v>
      </c>
      <c r="S149" s="10">
        <v>6000</v>
      </c>
      <c r="T149" s="10">
        <v>175</v>
      </c>
      <c r="U149" s="10">
        <v>3500</v>
      </c>
      <c r="V149" s="12" t="s">
        <v>55</v>
      </c>
      <c r="W149" s="30" t="s">
        <v>36</v>
      </c>
      <c r="X149" s="25" t="s">
        <v>37</v>
      </c>
      <c r="Y149" s="179" t="s">
        <v>41</v>
      </c>
      <c r="Z149" s="11">
        <v>16.600000000000001</v>
      </c>
      <c r="AA149" s="11">
        <v>21</v>
      </c>
      <c r="AB149" s="11" t="s">
        <v>759</v>
      </c>
      <c r="AC149" s="19" t="s">
        <v>993</v>
      </c>
      <c r="AD149" s="35" t="s">
        <v>1093</v>
      </c>
      <c r="AE149" s="13" t="s">
        <v>45</v>
      </c>
      <c r="AF149" s="13" t="s">
        <v>99</v>
      </c>
      <c r="AG149" s="2"/>
    </row>
    <row r="150" spans="2:33">
      <c r="B150" s="177">
        <v>100003669</v>
      </c>
      <c r="C150" s="8" t="s">
        <v>74</v>
      </c>
      <c r="D150" s="8" t="s">
        <v>76</v>
      </c>
      <c r="E150" s="7">
        <v>2002</v>
      </c>
      <c r="F150" s="8" t="s">
        <v>652</v>
      </c>
      <c r="G150" s="18" t="s">
        <v>109</v>
      </c>
      <c r="H150" s="180">
        <v>34990</v>
      </c>
      <c r="I150" s="178" t="s">
        <v>931</v>
      </c>
      <c r="J150" s="22" t="s">
        <v>33</v>
      </c>
      <c r="K150" s="95">
        <v>176.7</v>
      </c>
      <c r="L150" s="95">
        <v>69.2</v>
      </c>
      <c r="M150" s="95">
        <v>53.9</v>
      </c>
      <c r="N150" s="95">
        <v>107.3</v>
      </c>
      <c r="O150" s="9">
        <v>3285</v>
      </c>
      <c r="P150" s="24" t="s">
        <v>75</v>
      </c>
      <c r="Q150" s="93">
        <v>3</v>
      </c>
      <c r="R150" s="10">
        <v>225</v>
      </c>
      <c r="S150" s="10">
        <v>5900</v>
      </c>
      <c r="T150" s="10">
        <v>214</v>
      </c>
      <c r="U150" s="10">
        <v>3500</v>
      </c>
      <c r="V150" s="12" t="s">
        <v>55</v>
      </c>
      <c r="W150" s="30" t="s">
        <v>36</v>
      </c>
      <c r="X150" s="25" t="s">
        <v>37</v>
      </c>
      <c r="Y150" s="179" t="s">
        <v>41</v>
      </c>
      <c r="Z150" s="11">
        <v>16.600000000000001</v>
      </c>
      <c r="AA150" s="11">
        <v>22</v>
      </c>
      <c r="AB150" s="11" t="s">
        <v>759</v>
      </c>
      <c r="AC150" s="19" t="s">
        <v>993</v>
      </c>
      <c r="AD150" s="35" t="s">
        <v>1093</v>
      </c>
      <c r="AE150" s="13" t="s">
        <v>45</v>
      </c>
      <c r="AF150" s="13" t="s">
        <v>99</v>
      </c>
      <c r="AG150" s="2"/>
    </row>
    <row r="151" spans="2:33">
      <c r="B151" s="177">
        <v>100003665</v>
      </c>
      <c r="C151" s="8" t="s">
        <v>74</v>
      </c>
      <c r="D151" s="8" t="s">
        <v>76</v>
      </c>
      <c r="E151" s="7">
        <v>2002</v>
      </c>
      <c r="F151" s="8" t="s">
        <v>623</v>
      </c>
      <c r="G151" s="18" t="s">
        <v>110</v>
      </c>
      <c r="H151" s="180">
        <v>29500</v>
      </c>
      <c r="I151" s="178" t="s">
        <v>931</v>
      </c>
      <c r="J151" s="22" t="s">
        <v>57</v>
      </c>
      <c r="K151" s="95">
        <v>176.3</v>
      </c>
      <c r="L151" s="95">
        <v>68.5</v>
      </c>
      <c r="M151" s="95">
        <v>55.5</v>
      </c>
      <c r="N151" s="95">
        <v>107.3</v>
      </c>
      <c r="O151" s="9">
        <v>3362</v>
      </c>
      <c r="P151" s="24" t="s">
        <v>75</v>
      </c>
      <c r="Q151" s="93">
        <v>2.5</v>
      </c>
      <c r="R151" s="10">
        <v>184</v>
      </c>
      <c r="S151" s="10">
        <v>6000</v>
      </c>
      <c r="T151" s="10">
        <v>175</v>
      </c>
      <c r="U151" s="10">
        <v>3500</v>
      </c>
      <c r="V151" s="12" t="s">
        <v>55</v>
      </c>
      <c r="W151" s="30" t="s">
        <v>36</v>
      </c>
      <c r="X151" s="25" t="s">
        <v>37</v>
      </c>
      <c r="Y151" s="179" t="s">
        <v>41</v>
      </c>
      <c r="Z151" s="11">
        <v>16.600000000000001</v>
      </c>
      <c r="AA151" s="11">
        <v>21</v>
      </c>
      <c r="AB151" s="11" t="s">
        <v>759</v>
      </c>
      <c r="AC151" s="19" t="s">
        <v>993</v>
      </c>
      <c r="AD151" s="35" t="s">
        <v>1093</v>
      </c>
      <c r="AE151" s="13" t="s">
        <v>45</v>
      </c>
      <c r="AF151" s="13" t="s">
        <v>99</v>
      </c>
      <c r="AG151" s="2"/>
    </row>
    <row r="152" spans="2:33">
      <c r="B152" s="177">
        <v>100003667</v>
      </c>
      <c r="C152" s="8" t="s">
        <v>74</v>
      </c>
      <c r="D152" s="8" t="s">
        <v>76</v>
      </c>
      <c r="E152" s="7">
        <v>2002</v>
      </c>
      <c r="F152" s="8" t="s">
        <v>653</v>
      </c>
      <c r="G152" s="18" t="s">
        <v>111</v>
      </c>
      <c r="H152" s="180">
        <v>31250</v>
      </c>
      <c r="I152" s="178" t="s">
        <v>931</v>
      </c>
      <c r="J152" s="22" t="s">
        <v>57</v>
      </c>
      <c r="K152" s="95">
        <v>176.3</v>
      </c>
      <c r="L152" s="95">
        <v>68.5</v>
      </c>
      <c r="M152" s="95">
        <v>56.3</v>
      </c>
      <c r="N152" s="95">
        <v>107.3</v>
      </c>
      <c r="O152" s="9">
        <v>3594</v>
      </c>
      <c r="P152" s="24" t="s">
        <v>75</v>
      </c>
      <c r="Q152" s="93">
        <v>2.5</v>
      </c>
      <c r="R152" s="10">
        <v>184</v>
      </c>
      <c r="S152" s="10">
        <v>6000</v>
      </c>
      <c r="T152" s="10">
        <v>175</v>
      </c>
      <c r="U152" s="10">
        <v>3500</v>
      </c>
      <c r="V152" s="12" t="s">
        <v>52</v>
      </c>
      <c r="W152" s="30" t="s">
        <v>36</v>
      </c>
      <c r="X152" s="25" t="s">
        <v>37</v>
      </c>
      <c r="Y152" s="179" t="s">
        <v>41</v>
      </c>
      <c r="Z152" s="11">
        <v>16.600000000000001</v>
      </c>
      <c r="AA152" s="11">
        <v>20</v>
      </c>
      <c r="AB152" s="11" t="s">
        <v>765</v>
      </c>
      <c r="AC152" s="19" t="s">
        <v>795</v>
      </c>
      <c r="AD152" s="35" t="s">
        <v>1093</v>
      </c>
      <c r="AE152" s="13" t="s">
        <v>45</v>
      </c>
      <c r="AF152" s="13" t="s">
        <v>99</v>
      </c>
      <c r="AG152" s="2"/>
    </row>
    <row r="153" spans="2:33">
      <c r="B153" s="177">
        <v>100003662</v>
      </c>
      <c r="C153" s="8" t="s">
        <v>74</v>
      </c>
      <c r="D153" s="8" t="s">
        <v>76</v>
      </c>
      <c r="E153" s="7">
        <v>2002</v>
      </c>
      <c r="F153" s="8" t="s">
        <v>651</v>
      </c>
      <c r="G153" s="18" t="s">
        <v>112</v>
      </c>
      <c r="H153" s="180">
        <v>36100</v>
      </c>
      <c r="I153" s="178" t="s">
        <v>931</v>
      </c>
      <c r="J153" s="22" t="s">
        <v>67</v>
      </c>
      <c r="K153" s="95">
        <v>176.7</v>
      </c>
      <c r="L153" s="95">
        <v>69.2</v>
      </c>
      <c r="M153" s="95">
        <v>54</v>
      </c>
      <c r="N153" s="95">
        <v>107.3</v>
      </c>
      <c r="O153" s="9">
        <v>3560</v>
      </c>
      <c r="P153" s="24" t="s">
        <v>75</v>
      </c>
      <c r="Q153" s="93">
        <v>2.5</v>
      </c>
      <c r="R153" s="10">
        <v>184</v>
      </c>
      <c r="S153" s="10">
        <v>6000</v>
      </c>
      <c r="T153" s="10">
        <v>175</v>
      </c>
      <c r="U153" s="10">
        <v>3500</v>
      </c>
      <c r="V153" s="12" t="s">
        <v>55</v>
      </c>
      <c r="W153" s="30" t="s">
        <v>36</v>
      </c>
      <c r="X153" s="25" t="s">
        <v>37</v>
      </c>
      <c r="Y153" s="179" t="s">
        <v>41</v>
      </c>
      <c r="Z153" s="11">
        <v>16.600000000000001</v>
      </c>
      <c r="AA153" s="11">
        <v>19</v>
      </c>
      <c r="AB153" s="11" t="s">
        <v>765</v>
      </c>
      <c r="AC153" s="19" t="s">
        <v>795</v>
      </c>
      <c r="AD153" s="35" t="s">
        <v>1093</v>
      </c>
      <c r="AE153" s="13" t="s">
        <v>45</v>
      </c>
      <c r="AF153" s="13" t="s">
        <v>99</v>
      </c>
      <c r="AG153" s="2"/>
    </row>
    <row r="154" spans="2:33">
      <c r="B154" s="177">
        <v>100003668</v>
      </c>
      <c r="C154" s="8" t="s">
        <v>74</v>
      </c>
      <c r="D154" s="8" t="s">
        <v>76</v>
      </c>
      <c r="E154" s="7">
        <v>2002</v>
      </c>
      <c r="F154" s="8" t="s">
        <v>652</v>
      </c>
      <c r="G154" s="18" t="s">
        <v>113</v>
      </c>
      <c r="H154" s="180">
        <v>42400</v>
      </c>
      <c r="I154" s="178" t="s">
        <v>931</v>
      </c>
      <c r="J154" s="22" t="s">
        <v>67</v>
      </c>
      <c r="K154" s="95">
        <v>176.7</v>
      </c>
      <c r="L154" s="95">
        <v>69.2</v>
      </c>
      <c r="M154" s="95">
        <v>54</v>
      </c>
      <c r="N154" s="95">
        <v>107.3</v>
      </c>
      <c r="O154" s="9">
        <v>3616</v>
      </c>
      <c r="P154" s="24" t="s">
        <v>75</v>
      </c>
      <c r="Q154" s="93">
        <v>3</v>
      </c>
      <c r="R154" s="10">
        <v>225</v>
      </c>
      <c r="S154" s="10">
        <v>5900</v>
      </c>
      <c r="T154" s="10">
        <v>214</v>
      </c>
      <c r="U154" s="10">
        <v>3500</v>
      </c>
      <c r="V154" s="12" t="s">
        <v>55</v>
      </c>
      <c r="W154" s="30" t="s">
        <v>36</v>
      </c>
      <c r="X154" s="25" t="s">
        <v>37</v>
      </c>
      <c r="Y154" s="179" t="s">
        <v>41</v>
      </c>
      <c r="Z154" s="11">
        <v>16.600000000000001</v>
      </c>
      <c r="AA154" s="11">
        <v>20</v>
      </c>
      <c r="AB154" s="11" t="s">
        <v>745</v>
      </c>
      <c r="AC154" s="19" t="s">
        <v>995</v>
      </c>
      <c r="AD154" s="35" t="s">
        <v>1093</v>
      </c>
      <c r="AE154" s="13" t="s">
        <v>45</v>
      </c>
      <c r="AF154" s="13" t="s">
        <v>99</v>
      </c>
      <c r="AG154" s="2"/>
    </row>
    <row r="155" spans="2:33">
      <c r="B155" s="177">
        <v>100003687</v>
      </c>
      <c r="C155" s="8" t="s">
        <v>74</v>
      </c>
      <c r="D155" s="122" t="s">
        <v>76</v>
      </c>
      <c r="E155" s="7">
        <v>2002</v>
      </c>
      <c r="F155" s="122" t="s">
        <v>85</v>
      </c>
      <c r="G155" s="123" t="s">
        <v>114</v>
      </c>
      <c r="H155" s="180">
        <v>45900</v>
      </c>
      <c r="I155" s="178" t="s">
        <v>932</v>
      </c>
      <c r="J155" s="22" t="s">
        <v>33</v>
      </c>
      <c r="K155" s="95">
        <v>176.8</v>
      </c>
      <c r="L155" s="95">
        <v>70.099999999999994</v>
      </c>
      <c r="M155" s="95">
        <v>54</v>
      </c>
      <c r="N155" s="95">
        <v>107.5</v>
      </c>
      <c r="O155" s="9">
        <v>3415</v>
      </c>
      <c r="P155" s="24" t="s">
        <v>75</v>
      </c>
      <c r="Q155" s="93">
        <v>3.2</v>
      </c>
      <c r="R155" s="10">
        <v>333</v>
      </c>
      <c r="S155" s="10">
        <v>7900</v>
      </c>
      <c r="T155" s="10">
        <v>262</v>
      </c>
      <c r="U155" s="10">
        <v>4900</v>
      </c>
      <c r="V155" s="12" t="s">
        <v>55</v>
      </c>
      <c r="W155" s="30" t="s">
        <v>42</v>
      </c>
      <c r="X155" s="25" t="s">
        <v>37</v>
      </c>
      <c r="Y155" s="179" t="s">
        <v>41</v>
      </c>
      <c r="Z155" s="11">
        <v>16.600000000000001</v>
      </c>
      <c r="AA155" s="11"/>
      <c r="AB155" s="11"/>
      <c r="AC155" s="19" t="s">
        <v>747</v>
      </c>
      <c r="AD155" s="35" t="s">
        <v>1093</v>
      </c>
      <c r="AE155" s="13" t="s">
        <v>45</v>
      </c>
      <c r="AF155" s="13" t="s">
        <v>99</v>
      </c>
      <c r="AG155" s="2"/>
    </row>
    <row r="156" spans="2:33">
      <c r="B156" s="177">
        <v>100003686</v>
      </c>
      <c r="C156" s="8" t="s">
        <v>74</v>
      </c>
      <c r="D156" s="122" t="s">
        <v>76</v>
      </c>
      <c r="E156" s="7">
        <v>2002</v>
      </c>
      <c r="F156" s="122" t="s">
        <v>85</v>
      </c>
      <c r="G156" s="123" t="s">
        <v>115</v>
      </c>
      <c r="H156" s="180">
        <v>53900</v>
      </c>
      <c r="I156" s="178" t="s">
        <v>932</v>
      </c>
      <c r="J156" s="22" t="s">
        <v>67</v>
      </c>
      <c r="K156" s="95">
        <v>176.8</v>
      </c>
      <c r="L156" s="95">
        <v>70.099999999999994</v>
      </c>
      <c r="M156" s="95">
        <v>53.7</v>
      </c>
      <c r="N156" s="95">
        <v>107.5</v>
      </c>
      <c r="O156" s="9">
        <v>3781</v>
      </c>
      <c r="P156" s="24" t="s">
        <v>75</v>
      </c>
      <c r="Q156" s="93">
        <v>3.2</v>
      </c>
      <c r="R156" s="10">
        <v>333</v>
      </c>
      <c r="S156" s="10">
        <v>7900</v>
      </c>
      <c r="T156" s="10">
        <v>262</v>
      </c>
      <c r="U156" s="10">
        <v>4900</v>
      </c>
      <c r="V156" s="12" t="s">
        <v>55</v>
      </c>
      <c r="W156" s="30" t="s">
        <v>42</v>
      </c>
      <c r="X156" s="25" t="s">
        <v>37</v>
      </c>
      <c r="Y156" s="179" t="s">
        <v>41</v>
      </c>
      <c r="Z156" s="11">
        <v>16.600000000000001</v>
      </c>
      <c r="AA156" s="11"/>
      <c r="AB156" s="11"/>
      <c r="AC156" s="19" t="s">
        <v>747</v>
      </c>
      <c r="AD156" s="35" t="s">
        <v>1093</v>
      </c>
      <c r="AE156" s="13" t="s">
        <v>45</v>
      </c>
      <c r="AF156" s="13" t="s">
        <v>99</v>
      </c>
      <c r="AG156" s="2"/>
    </row>
    <row r="157" spans="2:33">
      <c r="B157" s="224">
        <v>10585</v>
      </c>
      <c r="C157" s="14" t="s">
        <v>74</v>
      </c>
      <c r="D157" s="14" t="s">
        <v>76</v>
      </c>
      <c r="E157" s="225">
        <v>2000</v>
      </c>
      <c r="F157" s="14" t="s">
        <v>646</v>
      </c>
      <c r="G157" s="226" t="s">
        <v>100</v>
      </c>
      <c r="H157" s="181"/>
      <c r="I157" s="229" t="s">
        <v>927</v>
      </c>
      <c r="J157" s="23" t="s">
        <v>33</v>
      </c>
      <c r="K157" s="96">
        <v>176.7</v>
      </c>
      <c r="L157" s="96">
        <v>69.2</v>
      </c>
      <c r="M157" s="96">
        <v>54.6</v>
      </c>
      <c r="N157" s="96">
        <v>107.3</v>
      </c>
      <c r="O157" s="201">
        <v>3153</v>
      </c>
      <c r="P157" s="202" t="s">
        <v>75</v>
      </c>
      <c r="Q157" s="94">
        <v>2.5</v>
      </c>
      <c r="R157" s="203">
        <v>170</v>
      </c>
      <c r="S157" s="203">
        <v>5500</v>
      </c>
      <c r="T157" s="203">
        <v>181</v>
      </c>
      <c r="U157" s="203">
        <v>3500</v>
      </c>
      <c r="V157" s="227" t="s">
        <v>55</v>
      </c>
      <c r="W157" s="31" t="s">
        <v>36</v>
      </c>
      <c r="X157" s="204" t="s">
        <v>37</v>
      </c>
      <c r="Y157" s="228" t="s">
        <v>38</v>
      </c>
      <c r="Z157" s="205">
        <v>16.600000000000001</v>
      </c>
      <c r="AA157" s="205">
        <v>21</v>
      </c>
      <c r="AB157" s="205" t="s">
        <v>748</v>
      </c>
      <c r="AC157" s="206" t="s">
        <v>953</v>
      </c>
      <c r="AD157" s="230" t="s">
        <v>1093</v>
      </c>
      <c r="AE157" s="231" t="s">
        <v>45</v>
      </c>
      <c r="AF157" s="231" t="s">
        <v>99</v>
      </c>
      <c r="AG157" s="2"/>
    </row>
    <row r="158" spans="2:33">
      <c r="B158" s="177">
        <v>10586</v>
      </c>
      <c r="C158" s="8" t="s">
        <v>74</v>
      </c>
      <c r="D158" s="8" t="s">
        <v>76</v>
      </c>
      <c r="E158" s="7">
        <v>2000</v>
      </c>
      <c r="F158" s="8" t="s">
        <v>647</v>
      </c>
      <c r="G158" s="18" t="s">
        <v>101</v>
      </c>
      <c r="H158" s="180"/>
      <c r="I158" s="178" t="s">
        <v>927</v>
      </c>
      <c r="J158" s="22" t="s">
        <v>33</v>
      </c>
      <c r="K158" s="95">
        <v>176.7</v>
      </c>
      <c r="L158" s="95">
        <v>68.5</v>
      </c>
      <c r="M158" s="95">
        <v>54.6</v>
      </c>
      <c r="N158" s="95">
        <v>107.3</v>
      </c>
      <c r="O158" s="9">
        <v>3197</v>
      </c>
      <c r="P158" s="24" t="s">
        <v>75</v>
      </c>
      <c r="Q158" s="93">
        <v>2.8</v>
      </c>
      <c r="R158" s="10">
        <v>193</v>
      </c>
      <c r="S158" s="10">
        <v>5500</v>
      </c>
      <c r="T158" s="10">
        <v>206</v>
      </c>
      <c r="U158" s="10">
        <v>3500</v>
      </c>
      <c r="V158" s="12" t="s">
        <v>55</v>
      </c>
      <c r="W158" s="30" t="s">
        <v>36</v>
      </c>
      <c r="X158" s="25" t="s">
        <v>37</v>
      </c>
      <c r="Y158" s="179" t="s">
        <v>38</v>
      </c>
      <c r="Z158" s="11">
        <v>16.600000000000001</v>
      </c>
      <c r="AA158" s="11">
        <v>21</v>
      </c>
      <c r="AB158" s="11" t="s">
        <v>748</v>
      </c>
      <c r="AC158" s="19" t="s">
        <v>953</v>
      </c>
      <c r="AD158" s="35" t="s">
        <v>1093</v>
      </c>
      <c r="AE158" s="13" t="s">
        <v>45</v>
      </c>
      <c r="AF158" s="13" t="s">
        <v>99</v>
      </c>
      <c r="AG158" s="2"/>
    </row>
    <row r="159" spans="2:33">
      <c r="B159" s="177">
        <v>13011</v>
      </c>
      <c r="C159" s="8" t="s">
        <v>74</v>
      </c>
      <c r="D159" s="8" t="s">
        <v>76</v>
      </c>
      <c r="E159" s="7">
        <v>2000</v>
      </c>
      <c r="F159" s="8" t="s">
        <v>646</v>
      </c>
      <c r="G159" s="18" t="s">
        <v>102</v>
      </c>
      <c r="H159" s="180"/>
      <c r="I159" s="178" t="s">
        <v>927</v>
      </c>
      <c r="J159" s="22" t="s">
        <v>67</v>
      </c>
      <c r="K159" s="95">
        <v>176.7</v>
      </c>
      <c r="L159" s="95">
        <v>69.2</v>
      </c>
      <c r="M159" s="95">
        <v>54</v>
      </c>
      <c r="N159" s="95">
        <v>107.3</v>
      </c>
      <c r="O159" s="9">
        <v>3560</v>
      </c>
      <c r="P159" s="24" t="s">
        <v>75</v>
      </c>
      <c r="Q159" s="93">
        <v>2.5</v>
      </c>
      <c r="R159" s="10">
        <v>170</v>
      </c>
      <c r="S159" s="10">
        <v>5500</v>
      </c>
      <c r="T159" s="10">
        <v>181</v>
      </c>
      <c r="U159" s="10">
        <v>3500</v>
      </c>
      <c r="V159" s="12" t="s">
        <v>55</v>
      </c>
      <c r="W159" s="30" t="s">
        <v>36</v>
      </c>
      <c r="X159" s="25" t="s">
        <v>37</v>
      </c>
      <c r="Y159" s="179" t="s">
        <v>38</v>
      </c>
      <c r="Z159" s="11">
        <v>16.600000000000001</v>
      </c>
      <c r="AA159" s="11">
        <v>19</v>
      </c>
      <c r="AB159" s="11" t="s">
        <v>766</v>
      </c>
      <c r="AC159" s="19" t="s">
        <v>998</v>
      </c>
      <c r="AD159" s="35" t="s">
        <v>1093</v>
      </c>
      <c r="AE159" s="13" t="s">
        <v>45</v>
      </c>
      <c r="AF159" s="13" t="s">
        <v>99</v>
      </c>
      <c r="AG159" s="2"/>
    </row>
    <row r="160" spans="2:33">
      <c r="B160" s="177">
        <v>10587</v>
      </c>
      <c r="C160" s="8" t="s">
        <v>74</v>
      </c>
      <c r="D160" s="8" t="s">
        <v>76</v>
      </c>
      <c r="E160" s="7">
        <v>2000</v>
      </c>
      <c r="F160" s="8" t="s">
        <v>643</v>
      </c>
      <c r="G160" s="18" t="s">
        <v>98</v>
      </c>
      <c r="H160" s="180"/>
      <c r="I160" s="178" t="s">
        <v>927</v>
      </c>
      <c r="J160" s="22" t="s">
        <v>43</v>
      </c>
      <c r="K160" s="95">
        <v>176</v>
      </c>
      <c r="L160" s="95">
        <v>68.5</v>
      </c>
      <c r="M160" s="95">
        <v>55.7</v>
      </c>
      <c r="N160" s="95">
        <v>107.3</v>
      </c>
      <c r="O160" s="9">
        <v>3153</v>
      </c>
      <c r="P160" s="24" t="s">
        <v>75</v>
      </c>
      <c r="Q160" s="93">
        <v>2.5</v>
      </c>
      <c r="R160" s="10">
        <v>170</v>
      </c>
      <c r="S160" s="10">
        <v>5500</v>
      </c>
      <c r="T160" s="10">
        <v>181</v>
      </c>
      <c r="U160" s="10">
        <v>3500</v>
      </c>
      <c r="V160" s="12" t="s">
        <v>55</v>
      </c>
      <c r="W160" s="30" t="s">
        <v>36</v>
      </c>
      <c r="X160" s="25" t="s">
        <v>37</v>
      </c>
      <c r="Y160" s="179" t="s">
        <v>38</v>
      </c>
      <c r="Z160" s="11">
        <v>16.600000000000001</v>
      </c>
      <c r="AA160" s="11">
        <v>21</v>
      </c>
      <c r="AB160" s="11" t="s">
        <v>748</v>
      </c>
      <c r="AC160" s="19" t="s">
        <v>953</v>
      </c>
      <c r="AD160" s="35" t="s">
        <v>1093</v>
      </c>
      <c r="AE160" s="13" t="s">
        <v>45</v>
      </c>
      <c r="AF160" s="13" t="s">
        <v>99</v>
      </c>
      <c r="AG160" s="2"/>
    </row>
    <row r="161" spans="2:33">
      <c r="B161" s="177">
        <v>10588</v>
      </c>
      <c r="C161" s="8" t="s">
        <v>74</v>
      </c>
      <c r="D161" s="8" t="s">
        <v>76</v>
      </c>
      <c r="E161" s="7">
        <v>2000</v>
      </c>
      <c r="F161" s="8" t="s">
        <v>640</v>
      </c>
      <c r="G161" s="18" t="s">
        <v>91</v>
      </c>
      <c r="H161" s="180"/>
      <c r="I161" s="178" t="s">
        <v>927</v>
      </c>
      <c r="J161" s="22" t="s">
        <v>43</v>
      </c>
      <c r="K161" s="95">
        <v>176</v>
      </c>
      <c r="L161" s="95">
        <v>68.5</v>
      </c>
      <c r="M161" s="95">
        <v>55.7</v>
      </c>
      <c r="N161" s="95">
        <v>107.3</v>
      </c>
      <c r="O161" s="9">
        <v>3197</v>
      </c>
      <c r="P161" s="24" t="s">
        <v>75</v>
      </c>
      <c r="Q161" s="93">
        <v>2.8</v>
      </c>
      <c r="R161" s="10">
        <v>193</v>
      </c>
      <c r="S161" s="10">
        <v>5500</v>
      </c>
      <c r="T161" s="10">
        <v>206</v>
      </c>
      <c r="U161" s="10">
        <v>3500</v>
      </c>
      <c r="V161" s="12" t="s">
        <v>55</v>
      </c>
      <c r="W161" s="30" t="s">
        <v>36</v>
      </c>
      <c r="X161" s="25" t="s">
        <v>37</v>
      </c>
      <c r="Y161" s="179" t="s">
        <v>38</v>
      </c>
      <c r="Z161" s="11">
        <v>16.600000000000001</v>
      </c>
      <c r="AA161" s="11">
        <v>21</v>
      </c>
      <c r="AB161" s="11" t="s">
        <v>748</v>
      </c>
      <c r="AC161" s="19" t="s">
        <v>953</v>
      </c>
      <c r="AD161" s="35" t="s">
        <v>1093</v>
      </c>
      <c r="AE161" s="13" t="s">
        <v>45</v>
      </c>
      <c r="AF161" s="13" t="s">
        <v>99</v>
      </c>
      <c r="AG161" s="2"/>
    </row>
    <row r="162" spans="2:33">
      <c r="B162" s="177">
        <v>13012</v>
      </c>
      <c r="C162" s="8" t="s">
        <v>74</v>
      </c>
      <c r="D162" s="8" t="s">
        <v>76</v>
      </c>
      <c r="E162" s="7">
        <v>2000</v>
      </c>
      <c r="F162" s="8" t="s">
        <v>648</v>
      </c>
      <c r="G162" s="18" t="s">
        <v>103</v>
      </c>
      <c r="H162" s="180"/>
      <c r="I162" s="178" t="s">
        <v>927</v>
      </c>
      <c r="J162" s="22" t="s">
        <v>57</v>
      </c>
      <c r="K162" s="95">
        <v>176.3</v>
      </c>
      <c r="L162" s="95">
        <v>68.5</v>
      </c>
      <c r="M162" s="95">
        <v>55.5</v>
      </c>
      <c r="N162" s="95">
        <v>107.3</v>
      </c>
      <c r="O162" s="9">
        <v>3351</v>
      </c>
      <c r="P162" s="24" t="s">
        <v>75</v>
      </c>
      <c r="Q162" s="93">
        <v>2.5</v>
      </c>
      <c r="R162" s="10">
        <v>170</v>
      </c>
      <c r="S162" s="10">
        <v>5500</v>
      </c>
      <c r="T162" s="10">
        <v>181</v>
      </c>
      <c r="U162" s="10">
        <v>3500</v>
      </c>
      <c r="V162" s="12" t="s">
        <v>55</v>
      </c>
      <c r="W162" s="30" t="s">
        <v>36</v>
      </c>
      <c r="X162" s="25" t="s">
        <v>37</v>
      </c>
      <c r="Y162" s="179" t="s">
        <v>38</v>
      </c>
      <c r="Z162" s="11">
        <v>16.600000000000001</v>
      </c>
      <c r="AA162" s="11">
        <v>21</v>
      </c>
      <c r="AB162" s="11" t="s">
        <v>748</v>
      </c>
      <c r="AC162" s="19" t="s">
        <v>953</v>
      </c>
      <c r="AD162" s="35" t="s">
        <v>1093</v>
      </c>
      <c r="AE162" s="13" t="s">
        <v>45</v>
      </c>
      <c r="AF162" s="13" t="s">
        <v>99</v>
      </c>
      <c r="AG162" s="2"/>
    </row>
    <row r="163" spans="2:33">
      <c r="B163" s="224">
        <v>17321</v>
      </c>
      <c r="C163" s="14" t="s">
        <v>74</v>
      </c>
      <c r="D163" s="14" t="s">
        <v>76</v>
      </c>
      <c r="E163" s="225">
        <v>1998</v>
      </c>
      <c r="F163" s="14" t="s">
        <v>637</v>
      </c>
      <c r="G163" s="226" t="s">
        <v>86</v>
      </c>
      <c r="H163" s="181"/>
      <c r="I163" s="229" t="s">
        <v>926</v>
      </c>
      <c r="J163" s="23" t="s">
        <v>43</v>
      </c>
      <c r="K163" s="96">
        <v>174.5</v>
      </c>
      <c r="L163" s="96">
        <v>66.900000000000006</v>
      </c>
      <c r="M163" s="96">
        <v>54.8</v>
      </c>
      <c r="N163" s="96">
        <v>106.3</v>
      </c>
      <c r="O163" s="201">
        <v>2954</v>
      </c>
      <c r="P163" s="202" t="s">
        <v>34</v>
      </c>
      <c r="Q163" s="94">
        <v>1.9</v>
      </c>
      <c r="R163" s="203">
        <v>138</v>
      </c>
      <c r="S163" s="203">
        <v>6000</v>
      </c>
      <c r="T163" s="203">
        <v>133</v>
      </c>
      <c r="U163" s="203">
        <v>4300</v>
      </c>
      <c r="V163" s="227" t="s">
        <v>55</v>
      </c>
      <c r="W163" s="31" t="s">
        <v>36</v>
      </c>
      <c r="X163" s="204" t="s">
        <v>37</v>
      </c>
      <c r="Y163" s="228" t="s">
        <v>38</v>
      </c>
      <c r="Z163" s="205">
        <v>16.399999999999999</v>
      </c>
      <c r="AA163" s="205">
        <v>24</v>
      </c>
      <c r="AB163" s="205" t="s">
        <v>763</v>
      </c>
      <c r="AC163" s="206" t="s">
        <v>799</v>
      </c>
      <c r="AD163" s="230" t="s">
        <v>1093</v>
      </c>
      <c r="AE163" s="231" t="s">
        <v>45</v>
      </c>
      <c r="AF163" s="231" t="s">
        <v>89</v>
      </c>
      <c r="AG163" s="2"/>
    </row>
    <row r="164" spans="2:33">
      <c r="B164" s="177">
        <v>17326</v>
      </c>
      <c r="C164" s="8" t="s">
        <v>74</v>
      </c>
      <c r="D164" s="8" t="s">
        <v>76</v>
      </c>
      <c r="E164" s="7">
        <v>1998</v>
      </c>
      <c r="F164" s="8" t="s">
        <v>640</v>
      </c>
      <c r="G164" s="18" t="s">
        <v>91</v>
      </c>
      <c r="H164" s="180"/>
      <c r="I164" s="178" t="s">
        <v>926</v>
      </c>
      <c r="J164" s="22" t="s">
        <v>43</v>
      </c>
      <c r="K164" s="95">
        <v>176</v>
      </c>
      <c r="L164" s="95">
        <v>68.5</v>
      </c>
      <c r="M164" s="95">
        <v>55.7</v>
      </c>
      <c r="N164" s="95">
        <v>107.3</v>
      </c>
      <c r="O164" s="9">
        <v>3197</v>
      </c>
      <c r="P164" s="24" t="s">
        <v>75</v>
      </c>
      <c r="Q164" s="93">
        <v>2.8</v>
      </c>
      <c r="R164" s="10">
        <v>193</v>
      </c>
      <c r="S164" s="10">
        <v>5500</v>
      </c>
      <c r="T164" s="10">
        <v>206</v>
      </c>
      <c r="U164" s="10">
        <v>3500</v>
      </c>
      <c r="V164" s="12" t="s">
        <v>55</v>
      </c>
      <c r="W164" s="30" t="s">
        <v>36</v>
      </c>
      <c r="X164" s="25" t="s">
        <v>37</v>
      </c>
      <c r="Y164" s="179" t="s">
        <v>38</v>
      </c>
      <c r="Z164" s="11">
        <v>16.600000000000001</v>
      </c>
      <c r="AA164" s="11">
        <v>20</v>
      </c>
      <c r="AB164" s="11" t="s">
        <v>745</v>
      </c>
      <c r="AC164" s="19" t="s">
        <v>995</v>
      </c>
      <c r="AD164" s="35" t="s">
        <v>1093</v>
      </c>
      <c r="AE164" s="13" t="s">
        <v>45</v>
      </c>
      <c r="AF164" s="13" t="s">
        <v>89</v>
      </c>
      <c r="AG164" s="2"/>
    </row>
    <row r="165" spans="2:33">
      <c r="B165" s="177">
        <v>17323</v>
      </c>
      <c r="C165" s="8" t="s">
        <v>74</v>
      </c>
      <c r="D165" s="8" t="s">
        <v>76</v>
      </c>
      <c r="E165" s="7">
        <v>1998</v>
      </c>
      <c r="F165" s="8" t="s">
        <v>639</v>
      </c>
      <c r="G165" s="18" t="s">
        <v>90</v>
      </c>
      <c r="H165" s="180"/>
      <c r="I165" s="178" t="s">
        <v>926</v>
      </c>
      <c r="J165" s="22" t="s">
        <v>50</v>
      </c>
      <c r="K165" s="95">
        <v>165.7</v>
      </c>
      <c r="L165" s="95">
        <v>67.3</v>
      </c>
      <c r="M165" s="95">
        <v>54.8</v>
      </c>
      <c r="N165" s="95">
        <v>106.3</v>
      </c>
      <c r="O165" s="9">
        <v>2778</v>
      </c>
      <c r="P165" s="24" t="s">
        <v>34</v>
      </c>
      <c r="Q165" s="93">
        <v>1.9</v>
      </c>
      <c r="R165" s="10">
        <v>138</v>
      </c>
      <c r="S165" s="10">
        <v>6000</v>
      </c>
      <c r="T165" s="10">
        <v>133</v>
      </c>
      <c r="U165" s="10">
        <v>4300</v>
      </c>
      <c r="V165" s="12" t="s">
        <v>55</v>
      </c>
      <c r="W165" s="30" t="s">
        <v>36</v>
      </c>
      <c r="X165" s="25" t="s">
        <v>37</v>
      </c>
      <c r="Y165" s="179" t="s">
        <v>38</v>
      </c>
      <c r="Z165" s="11">
        <v>14.5</v>
      </c>
      <c r="AA165" s="11">
        <v>24</v>
      </c>
      <c r="AB165" s="11" t="s">
        <v>763</v>
      </c>
      <c r="AC165" s="19" t="s">
        <v>790</v>
      </c>
      <c r="AD165" s="35" t="s">
        <v>1093</v>
      </c>
      <c r="AE165" s="13" t="s">
        <v>45</v>
      </c>
      <c r="AF165" s="13" t="s">
        <v>89</v>
      </c>
      <c r="AG165" s="2"/>
    </row>
    <row r="166" spans="2:33">
      <c r="B166" s="177">
        <v>17324</v>
      </c>
      <c r="C166" s="8" t="s">
        <v>74</v>
      </c>
      <c r="D166" s="8" t="s">
        <v>76</v>
      </c>
      <c r="E166" s="7">
        <v>1998</v>
      </c>
      <c r="F166" s="8" t="s">
        <v>643</v>
      </c>
      <c r="G166" s="18" t="s">
        <v>95</v>
      </c>
      <c r="H166" s="180"/>
      <c r="I166" s="178" t="s">
        <v>926</v>
      </c>
      <c r="J166" s="22" t="s">
        <v>67</v>
      </c>
      <c r="K166" s="95">
        <v>174.5</v>
      </c>
      <c r="L166" s="95">
        <v>67.3</v>
      </c>
      <c r="M166" s="95">
        <v>53.1</v>
      </c>
      <c r="N166" s="95">
        <v>106.3</v>
      </c>
      <c r="O166" s="9">
        <v>3296</v>
      </c>
      <c r="P166" s="24" t="s">
        <v>75</v>
      </c>
      <c r="Q166" s="93">
        <v>2.5</v>
      </c>
      <c r="R166" s="10">
        <v>168</v>
      </c>
      <c r="S166" s="10">
        <v>5500</v>
      </c>
      <c r="T166" s="10">
        <v>181</v>
      </c>
      <c r="U166" s="10">
        <v>3950</v>
      </c>
      <c r="V166" s="12" t="s">
        <v>55</v>
      </c>
      <c r="W166" s="30" t="s">
        <v>36</v>
      </c>
      <c r="X166" s="25" t="s">
        <v>37</v>
      </c>
      <c r="Y166" s="179" t="s">
        <v>38</v>
      </c>
      <c r="Z166" s="11">
        <v>16.399999999999999</v>
      </c>
      <c r="AA166" s="11">
        <v>21</v>
      </c>
      <c r="AB166" s="11" t="s">
        <v>759</v>
      </c>
      <c r="AC166" s="19" t="s">
        <v>800</v>
      </c>
      <c r="AD166" s="35" t="s">
        <v>1093</v>
      </c>
      <c r="AE166" s="13" t="s">
        <v>45</v>
      </c>
      <c r="AF166" s="13" t="s">
        <v>89</v>
      </c>
      <c r="AG166" s="2"/>
    </row>
    <row r="167" spans="2:33">
      <c r="B167" s="177">
        <v>17328</v>
      </c>
      <c r="C167" s="8" t="s">
        <v>74</v>
      </c>
      <c r="D167" s="8" t="s">
        <v>76</v>
      </c>
      <c r="E167" s="7">
        <v>1998</v>
      </c>
      <c r="F167" s="8" t="s">
        <v>640</v>
      </c>
      <c r="G167" s="18" t="s">
        <v>92</v>
      </c>
      <c r="H167" s="180"/>
      <c r="I167" s="178" t="s">
        <v>926</v>
      </c>
      <c r="J167" s="22" t="s">
        <v>67</v>
      </c>
      <c r="K167" s="95">
        <v>174.5</v>
      </c>
      <c r="L167" s="95">
        <v>67.3</v>
      </c>
      <c r="M167" s="95">
        <v>53.1</v>
      </c>
      <c r="N167" s="95">
        <v>106.3</v>
      </c>
      <c r="O167" s="9">
        <v>3395</v>
      </c>
      <c r="P167" s="24" t="s">
        <v>75</v>
      </c>
      <c r="Q167" s="93">
        <v>2.8</v>
      </c>
      <c r="R167" s="10">
        <v>190</v>
      </c>
      <c r="S167" s="10">
        <v>5300</v>
      </c>
      <c r="T167" s="10">
        <v>206</v>
      </c>
      <c r="U167" s="10">
        <v>3950</v>
      </c>
      <c r="V167" s="12" t="s">
        <v>55</v>
      </c>
      <c r="W167" s="30" t="s">
        <v>36</v>
      </c>
      <c r="X167" s="25" t="s">
        <v>37</v>
      </c>
      <c r="Y167" s="179" t="s">
        <v>38</v>
      </c>
      <c r="Z167" s="11">
        <v>16.399999999999999</v>
      </c>
      <c r="AA167" s="11">
        <v>20</v>
      </c>
      <c r="AB167" s="11" t="s">
        <v>745</v>
      </c>
      <c r="AC167" s="19" t="s">
        <v>822</v>
      </c>
      <c r="AD167" s="35" t="s">
        <v>1093</v>
      </c>
      <c r="AE167" s="13" t="s">
        <v>45</v>
      </c>
      <c r="AF167" s="13" t="s">
        <v>89</v>
      </c>
      <c r="AG167" s="2"/>
    </row>
    <row r="168" spans="2:33">
      <c r="B168" s="177">
        <v>17325</v>
      </c>
      <c r="C168" s="8" t="s">
        <v>74</v>
      </c>
      <c r="D168" s="8" t="s">
        <v>76</v>
      </c>
      <c r="E168" s="7">
        <v>1998</v>
      </c>
      <c r="F168" s="8" t="s">
        <v>644</v>
      </c>
      <c r="G168" s="18" t="s">
        <v>96</v>
      </c>
      <c r="H168" s="180"/>
      <c r="I168" s="178" t="s">
        <v>926</v>
      </c>
      <c r="J168" s="22" t="s">
        <v>33</v>
      </c>
      <c r="K168" s="95">
        <v>174.5</v>
      </c>
      <c r="L168" s="95">
        <v>67.3</v>
      </c>
      <c r="M168" s="95">
        <v>53.8</v>
      </c>
      <c r="N168" s="95">
        <v>106.3</v>
      </c>
      <c r="O168" s="9">
        <v>3075</v>
      </c>
      <c r="P168" s="24" t="s">
        <v>75</v>
      </c>
      <c r="Q168" s="93">
        <v>2.5</v>
      </c>
      <c r="R168" s="10">
        <v>168</v>
      </c>
      <c r="S168" s="10">
        <v>5500</v>
      </c>
      <c r="T168" s="10">
        <v>181</v>
      </c>
      <c r="U168" s="10">
        <v>3950</v>
      </c>
      <c r="V168" s="12" t="s">
        <v>55</v>
      </c>
      <c r="W168" s="30" t="s">
        <v>36</v>
      </c>
      <c r="X168" s="25" t="s">
        <v>37</v>
      </c>
      <c r="Y168" s="179" t="s">
        <v>38</v>
      </c>
      <c r="Z168" s="11">
        <v>16.399999999999999</v>
      </c>
      <c r="AA168" s="11">
        <v>21</v>
      </c>
      <c r="AB168" s="11" t="s">
        <v>759</v>
      </c>
      <c r="AC168" s="19" t="s">
        <v>800</v>
      </c>
      <c r="AD168" s="35" t="s">
        <v>1093</v>
      </c>
      <c r="AE168" s="13" t="s">
        <v>45</v>
      </c>
      <c r="AF168" s="13" t="s">
        <v>89</v>
      </c>
      <c r="AG168" s="2"/>
    </row>
    <row r="169" spans="2:33">
      <c r="B169" s="177">
        <v>17330</v>
      </c>
      <c r="C169" s="8" t="s">
        <v>74</v>
      </c>
      <c r="D169" s="8" t="s">
        <v>76</v>
      </c>
      <c r="E169" s="7">
        <v>1998</v>
      </c>
      <c r="F169" s="8" t="s">
        <v>641</v>
      </c>
      <c r="G169" s="18" t="s">
        <v>93</v>
      </c>
      <c r="H169" s="180"/>
      <c r="I169" s="178" t="s">
        <v>926</v>
      </c>
      <c r="J169" s="22" t="s">
        <v>33</v>
      </c>
      <c r="K169" s="95">
        <v>174.5</v>
      </c>
      <c r="L169" s="95">
        <v>67.3</v>
      </c>
      <c r="M169" s="95">
        <v>53.8</v>
      </c>
      <c r="N169" s="95">
        <v>106.3</v>
      </c>
      <c r="O169" s="9">
        <v>3142</v>
      </c>
      <c r="P169" s="24" t="s">
        <v>75</v>
      </c>
      <c r="Q169" s="93">
        <v>2.8</v>
      </c>
      <c r="R169" s="10">
        <v>190</v>
      </c>
      <c r="S169" s="10">
        <v>5300</v>
      </c>
      <c r="T169" s="10">
        <v>206</v>
      </c>
      <c r="U169" s="10">
        <v>3950</v>
      </c>
      <c r="V169" s="12" t="s">
        <v>55</v>
      </c>
      <c r="W169" s="30" t="s">
        <v>36</v>
      </c>
      <c r="X169" s="25" t="s">
        <v>37</v>
      </c>
      <c r="Y169" s="179" t="s">
        <v>38</v>
      </c>
      <c r="Z169" s="11">
        <v>16.399999999999999</v>
      </c>
      <c r="AA169" s="11">
        <v>20</v>
      </c>
      <c r="AB169" s="11" t="s">
        <v>745</v>
      </c>
      <c r="AC169" s="19" t="s">
        <v>822</v>
      </c>
      <c r="AD169" s="35" t="s">
        <v>1093</v>
      </c>
      <c r="AE169" s="13" t="s">
        <v>45</v>
      </c>
      <c r="AF169" s="13" t="s">
        <v>89</v>
      </c>
      <c r="AG169" s="2"/>
    </row>
    <row r="170" spans="2:33">
      <c r="B170" s="177">
        <v>17341</v>
      </c>
      <c r="C170" s="8" t="s">
        <v>74</v>
      </c>
      <c r="D170" s="122" t="s">
        <v>76</v>
      </c>
      <c r="E170" s="7">
        <v>1998</v>
      </c>
      <c r="F170" s="122" t="s">
        <v>85</v>
      </c>
      <c r="G170" s="123" t="s">
        <v>94</v>
      </c>
      <c r="H170" s="180"/>
      <c r="I170" s="178" t="s">
        <v>925</v>
      </c>
      <c r="J170" s="22" t="s">
        <v>43</v>
      </c>
      <c r="K170" s="95">
        <v>174.5</v>
      </c>
      <c r="L170" s="95">
        <v>66.900000000000006</v>
      </c>
      <c r="M170" s="95">
        <v>53.7</v>
      </c>
      <c r="N170" s="95">
        <v>107.3</v>
      </c>
      <c r="O170" s="9">
        <v>3175</v>
      </c>
      <c r="P170" s="24" t="s">
        <v>75</v>
      </c>
      <c r="Q170" s="93">
        <v>3.2</v>
      </c>
      <c r="R170" s="10">
        <v>240</v>
      </c>
      <c r="S170" s="10">
        <v>6000</v>
      </c>
      <c r="T170" s="10">
        <v>236</v>
      </c>
      <c r="U170" s="10">
        <v>3800</v>
      </c>
      <c r="V170" s="12" t="s">
        <v>55</v>
      </c>
      <c r="W170" s="30" t="s">
        <v>36</v>
      </c>
      <c r="X170" s="25" t="s">
        <v>37</v>
      </c>
      <c r="Y170" s="179" t="s">
        <v>38</v>
      </c>
      <c r="Z170" s="11">
        <v>16.399999999999999</v>
      </c>
      <c r="AA170" s="11">
        <v>21</v>
      </c>
      <c r="AB170" s="11" t="s">
        <v>748</v>
      </c>
      <c r="AC170" s="19" t="s">
        <v>797</v>
      </c>
      <c r="AD170" s="35" t="s">
        <v>1093</v>
      </c>
      <c r="AE170" s="13" t="s">
        <v>45</v>
      </c>
      <c r="AF170" s="13" t="s">
        <v>89</v>
      </c>
      <c r="AG170" s="2"/>
    </row>
    <row r="171" spans="2:33">
      <c r="B171" s="177">
        <v>17340</v>
      </c>
      <c r="C171" s="8" t="s">
        <v>74</v>
      </c>
      <c r="D171" s="122" t="s">
        <v>76</v>
      </c>
      <c r="E171" s="7">
        <v>1998</v>
      </c>
      <c r="F171" s="122" t="s">
        <v>85</v>
      </c>
      <c r="G171" s="123" t="s">
        <v>84</v>
      </c>
      <c r="H171" s="180"/>
      <c r="I171" s="178" t="s">
        <v>925</v>
      </c>
      <c r="J171" s="22" t="s">
        <v>33</v>
      </c>
      <c r="K171" s="95">
        <v>174.5</v>
      </c>
      <c r="L171" s="95">
        <v>67.3</v>
      </c>
      <c r="M171" s="95">
        <v>52.6</v>
      </c>
      <c r="N171" s="95">
        <v>106.3</v>
      </c>
      <c r="O171" s="9">
        <v>3175</v>
      </c>
      <c r="P171" s="24" t="s">
        <v>75</v>
      </c>
      <c r="Q171" s="93">
        <v>3.2</v>
      </c>
      <c r="R171" s="10">
        <v>240</v>
      </c>
      <c r="S171" s="10">
        <v>6000</v>
      </c>
      <c r="T171" s="10">
        <v>236</v>
      </c>
      <c r="U171" s="10">
        <v>3800</v>
      </c>
      <c r="V171" s="12" t="s">
        <v>55</v>
      </c>
      <c r="W171" s="30" t="s">
        <v>36</v>
      </c>
      <c r="X171" s="25" t="s">
        <v>37</v>
      </c>
      <c r="Y171" s="179" t="s">
        <v>38</v>
      </c>
      <c r="Z171" s="11">
        <v>16.399999999999999</v>
      </c>
      <c r="AA171" s="11">
        <v>21</v>
      </c>
      <c r="AB171" s="11" t="s">
        <v>748</v>
      </c>
      <c r="AC171" s="19" t="s">
        <v>797</v>
      </c>
      <c r="AD171" s="35" t="s">
        <v>1093</v>
      </c>
      <c r="AE171" s="13" t="s">
        <v>45</v>
      </c>
      <c r="AF171" s="13" t="s">
        <v>89</v>
      </c>
      <c r="AG171" s="2"/>
    </row>
    <row r="172" spans="2:33">
      <c r="B172" s="177">
        <v>13051</v>
      </c>
      <c r="C172" s="8" t="s">
        <v>74</v>
      </c>
      <c r="D172" s="122" t="s">
        <v>76</v>
      </c>
      <c r="E172" s="7">
        <v>1998</v>
      </c>
      <c r="F172" s="122" t="s">
        <v>85</v>
      </c>
      <c r="G172" s="123" t="s">
        <v>97</v>
      </c>
      <c r="H172" s="180"/>
      <c r="I172" s="178" t="s">
        <v>925</v>
      </c>
      <c r="J172" s="22" t="s">
        <v>67</v>
      </c>
      <c r="K172" s="95">
        <v>174.5</v>
      </c>
      <c r="L172" s="95">
        <v>67.3</v>
      </c>
      <c r="M172" s="95">
        <v>52.6</v>
      </c>
      <c r="N172" s="95">
        <v>106.3</v>
      </c>
      <c r="O172" s="9">
        <v>3491</v>
      </c>
      <c r="P172" s="24" t="s">
        <v>75</v>
      </c>
      <c r="Q172" s="93">
        <v>3.2</v>
      </c>
      <c r="R172" s="10">
        <v>240</v>
      </c>
      <c r="S172" s="10">
        <v>6000</v>
      </c>
      <c r="T172" s="10">
        <v>236</v>
      </c>
      <c r="U172" s="10">
        <v>3800</v>
      </c>
      <c r="V172" s="12" t="s">
        <v>55</v>
      </c>
      <c r="W172" s="30" t="s">
        <v>36</v>
      </c>
      <c r="X172" s="25" t="s">
        <v>37</v>
      </c>
      <c r="Y172" s="179" t="s">
        <v>38</v>
      </c>
      <c r="Z172" s="11">
        <v>16.399999999999999</v>
      </c>
      <c r="AA172" s="11">
        <v>21</v>
      </c>
      <c r="AB172" s="11" t="s">
        <v>748</v>
      </c>
      <c r="AC172" s="19" t="s">
        <v>797</v>
      </c>
      <c r="AD172" s="35" t="s">
        <v>1093</v>
      </c>
      <c r="AE172" s="13" t="s">
        <v>45</v>
      </c>
      <c r="AF172" s="13" t="s">
        <v>89</v>
      </c>
      <c r="AG172" s="2"/>
    </row>
    <row r="173" spans="2:33">
      <c r="B173" s="224">
        <v>34</v>
      </c>
      <c r="C173" s="14" t="s">
        <v>74</v>
      </c>
      <c r="D173" s="14" t="s">
        <v>76</v>
      </c>
      <c r="E173" s="225">
        <v>1996</v>
      </c>
      <c r="F173" s="14" t="s">
        <v>637</v>
      </c>
      <c r="G173" s="226" t="s">
        <v>86</v>
      </c>
      <c r="H173" s="181"/>
      <c r="I173" s="229" t="s">
        <v>923</v>
      </c>
      <c r="J173" s="23" t="s">
        <v>43</v>
      </c>
      <c r="K173" s="96">
        <v>174.5</v>
      </c>
      <c r="L173" s="96">
        <v>66.900000000000006</v>
      </c>
      <c r="M173" s="96">
        <v>54.8</v>
      </c>
      <c r="N173" s="96">
        <v>106.3</v>
      </c>
      <c r="O173" s="201">
        <v>2976</v>
      </c>
      <c r="P173" s="202" t="s">
        <v>34</v>
      </c>
      <c r="Q173" s="94">
        <v>1.9</v>
      </c>
      <c r="R173" s="203">
        <v>138</v>
      </c>
      <c r="S173" s="203">
        <v>6000</v>
      </c>
      <c r="T173" s="203">
        <v>133</v>
      </c>
      <c r="U173" s="203">
        <v>4300</v>
      </c>
      <c r="V173" s="227" t="s">
        <v>55</v>
      </c>
      <c r="W173" s="31" t="s">
        <v>36</v>
      </c>
      <c r="X173" s="204" t="s">
        <v>37</v>
      </c>
      <c r="Y173" s="228" t="s">
        <v>38</v>
      </c>
      <c r="Z173" s="205">
        <v>16.399999999999999</v>
      </c>
      <c r="AA173" s="205">
        <v>23</v>
      </c>
      <c r="AB173" s="205" t="s">
        <v>763</v>
      </c>
      <c r="AC173" s="206" t="s">
        <v>799</v>
      </c>
      <c r="AD173" s="230" t="s">
        <v>1093</v>
      </c>
      <c r="AE173" s="231" t="s">
        <v>45</v>
      </c>
      <c r="AF173" s="231" t="s">
        <v>89</v>
      </c>
      <c r="AG173" s="2"/>
    </row>
    <row r="174" spans="2:33">
      <c r="B174" s="177">
        <v>42</v>
      </c>
      <c r="C174" s="8" t="s">
        <v>74</v>
      </c>
      <c r="D174" s="8" t="s">
        <v>76</v>
      </c>
      <c r="E174" s="7">
        <v>1996</v>
      </c>
      <c r="F174" s="8" t="s">
        <v>640</v>
      </c>
      <c r="G174" s="18" t="s">
        <v>91</v>
      </c>
      <c r="H174" s="180"/>
      <c r="I174" s="178" t="s">
        <v>923</v>
      </c>
      <c r="J174" s="22" t="s">
        <v>43</v>
      </c>
      <c r="K174" s="95">
        <v>174.5</v>
      </c>
      <c r="L174" s="95">
        <v>66.900000000000006</v>
      </c>
      <c r="M174" s="95">
        <v>53.8</v>
      </c>
      <c r="N174" s="95">
        <v>106.3</v>
      </c>
      <c r="O174" s="9">
        <v>3120</v>
      </c>
      <c r="P174" s="24" t="s">
        <v>75</v>
      </c>
      <c r="Q174" s="93">
        <v>2.8</v>
      </c>
      <c r="R174" s="10">
        <v>190</v>
      </c>
      <c r="S174" s="10">
        <v>5300</v>
      </c>
      <c r="T174" s="10">
        <v>207</v>
      </c>
      <c r="U174" s="10">
        <v>3950</v>
      </c>
      <c r="V174" s="12" t="s">
        <v>55</v>
      </c>
      <c r="W174" s="30" t="s">
        <v>36</v>
      </c>
      <c r="X174" s="25" t="s">
        <v>37</v>
      </c>
      <c r="Y174" s="179" t="s">
        <v>38</v>
      </c>
      <c r="Z174" s="11">
        <v>16.399999999999999</v>
      </c>
      <c r="AA174" s="11">
        <v>21</v>
      </c>
      <c r="AB174" s="11" t="s">
        <v>748</v>
      </c>
      <c r="AC174" s="19" t="s">
        <v>797</v>
      </c>
      <c r="AD174" s="35" t="s">
        <v>1093</v>
      </c>
      <c r="AE174" s="13" t="s">
        <v>45</v>
      </c>
      <c r="AF174" s="13" t="s">
        <v>89</v>
      </c>
      <c r="AG174" s="2"/>
    </row>
    <row r="175" spans="2:33">
      <c r="B175" s="177">
        <v>32</v>
      </c>
      <c r="C175" s="8" t="s">
        <v>74</v>
      </c>
      <c r="D175" s="8" t="s">
        <v>76</v>
      </c>
      <c r="E175" s="7">
        <v>1996</v>
      </c>
      <c r="F175" s="8" t="s">
        <v>637</v>
      </c>
      <c r="G175" s="18" t="s">
        <v>87</v>
      </c>
      <c r="H175" s="180"/>
      <c r="I175" s="178" t="s">
        <v>923</v>
      </c>
      <c r="J175" s="22" t="s">
        <v>67</v>
      </c>
      <c r="K175" s="95">
        <v>174.5</v>
      </c>
      <c r="L175" s="95">
        <v>67.3</v>
      </c>
      <c r="M175" s="95">
        <v>53.1</v>
      </c>
      <c r="N175" s="95">
        <v>106.3</v>
      </c>
      <c r="O175" s="9">
        <v>3362</v>
      </c>
      <c r="P175" s="24" t="s">
        <v>34</v>
      </c>
      <c r="Q175" s="93">
        <v>1.9</v>
      </c>
      <c r="R175" s="10">
        <v>138</v>
      </c>
      <c r="S175" s="10">
        <v>6000</v>
      </c>
      <c r="T175" s="10">
        <v>133</v>
      </c>
      <c r="U175" s="10">
        <v>4300</v>
      </c>
      <c r="V175" s="12" t="s">
        <v>55</v>
      </c>
      <c r="W175" s="30" t="s">
        <v>36</v>
      </c>
      <c r="X175" s="25" t="s">
        <v>37</v>
      </c>
      <c r="Y175" s="179" t="s">
        <v>38</v>
      </c>
      <c r="Z175" s="11">
        <v>16.399999999999999</v>
      </c>
      <c r="AA175" s="11">
        <v>23</v>
      </c>
      <c r="AB175" s="11" t="s">
        <v>763</v>
      </c>
      <c r="AC175" s="19" t="s">
        <v>799</v>
      </c>
      <c r="AD175" s="35" t="s">
        <v>1093</v>
      </c>
      <c r="AE175" s="13" t="s">
        <v>45</v>
      </c>
      <c r="AF175" s="13" t="s">
        <v>89</v>
      </c>
      <c r="AG175" s="2"/>
    </row>
    <row r="176" spans="2:33">
      <c r="B176" s="177">
        <v>38</v>
      </c>
      <c r="C176" s="8" t="s">
        <v>74</v>
      </c>
      <c r="D176" s="8" t="s">
        <v>76</v>
      </c>
      <c r="E176" s="7">
        <v>1996</v>
      </c>
      <c r="F176" s="8" t="s">
        <v>640</v>
      </c>
      <c r="G176" s="18" t="s">
        <v>92</v>
      </c>
      <c r="H176" s="180"/>
      <c r="I176" s="178" t="s">
        <v>923</v>
      </c>
      <c r="J176" s="22" t="s">
        <v>67</v>
      </c>
      <c r="K176" s="95">
        <v>174.5</v>
      </c>
      <c r="L176" s="95">
        <v>67.3</v>
      </c>
      <c r="M176" s="95">
        <v>53.1</v>
      </c>
      <c r="N176" s="95">
        <v>106.3</v>
      </c>
      <c r="O176" s="9">
        <v>3362</v>
      </c>
      <c r="P176" s="24" t="s">
        <v>75</v>
      </c>
      <c r="Q176" s="93">
        <v>2.8</v>
      </c>
      <c r="R176" s="10">
        <v>190</v>
      </c>
      <c r="S176" s="10">
        <v>5300</v>
      </c>
      <c r="T176" s="10">
        <v>207</v>
      </c>
      <c r="U176" s="10">
        <v>3950</v>
      </c>
      <c r="V176" s="12" t="s">
        <v>55</v>
      </c>
      <c r="W176" s="30" t="s">
        <v>36</v>
      </c>
      <c r="X176" s="25" t="s">
        <v>37</v>
      </c>
      <c r="Y176" s="179" t="s">
        <v>38</v>
      </c>
      <c r="Z176" s="11">
        <v>16.399999999999999</v>
      </c>
      <c r="AA176" s="11">
        <v>21</v>
      </c>
      <c r="AB176" s="11" t="s">
        <v>748</v>
      </c>
      <c r="AC176" s="19" t="s">
        <v>797</v>
      </c>
      <c r="AD176" s="35" t="s">
        <v>1093</v>
      </c>
      <c r="AE176" s="13" t="s">
        <v>45</v>
      </c>
      <c r="AF176" s="13" t="s">
        <v>89</v>
      </c>
      <c r="AG176" s="2"/>
    </row>
    <row r="177" spans="2:33">
      <c r="B177" s="177">
        <v>45</v>
      </c>
      <c r="C177" s="8" t="s">
        <v>74</v>
      </c>
      <c r="D177" s="8" t="s">
        <v>76</v>
      </c>
      <c r="E177" s="7">
        <v>1996</v>
      </c>
      <c r="F177" s="8" t="s">
        <v>636</v>
      </c>
      <c r="G177" s="18" t="s">
        <v>88</v>
      </c>
      <c r="H177" s="180"/>
      <c r="I177" s="178" t="s">
        <v>923</v>
      </c>
      <c r="J177" s="22" t="s">
        <v>33</v>
      </c>
      <c r="K177" s="95">
        <v>174.5</v>
      </c>
      <c r="L177" s="95">
        <v>67.3</v>
      </c>
      <c r="M177" s="95">
        <v>53.8</v>
      </c>
      <c r="N177" s="95">
        <v>106.3</v>
      </c>
      <c r="O177" s="9">
        <v>2976</v>
      </c>
      <c r="P177" s="24" t="s">
        <v>34</v>
      </c>
      <c r="Q177" s="93">
        <v>1.9</v>
      </c>
      <c r="R177" s="10">
        <v>138</v>
      </c>
      <c r="S177" s="10">
        <v>6000</v>
      </c>
      <c r="T177" s="10">
        <v>133</v>
      </c>
      <c r="U177" s="10">
        <v>4300</v>
      </c>
      <c r="V177" s="12" t="s">
        <v>55</v>
      </c>
      <c r="W177" s="30" t="s">
        <v>36</v>
      </c>
      <c r="X177" s="25" t="s">
        <v>37</v>
      </c>
      <c r="Y177" s="179" t="s">
        <v>38</v>
      </c>
      <c r="Z177" s="11">
        <v>16.399999999999999</v>
      </c>
      <c r="AA177" s="11">
        <v>23</v>
      </c>
      <c r="AB177" s="11" t="s">
        <v>763</v>
      </c>
      <c r="AC177" s="19" t="s">
        <v>799</v>
      </c>
      <c r="AD177" s="35" t="s">
        <v>1093</v>
      </c>
      <c r="AE177" s="13" t="s">
        <v>45</v>
      </c>
      <c r="AF177" s="13" t="s">
        <v>89</v>
      </c>
      <c r="AG177" s="2"/>
    </row>
    <row r="178" spans="2:33">
      <c r="B178" s="177">
        <v>46</v>
      </c>
      <c r="C178" s="8" t="s">
        <v>74</v>
      </c>
      <c r="D178" s="8" t="s">
        <v>76</v>
      </c>
      <c r="E178" s="7">
        <v>1996</v>
      </c>
      <c r="F178" s="8" t="s">
        <v>641</v>
      </c>
      <c r="G178" s="18" t="s">
        <v>93</v>
      </c>
      <c r="H178" s="180"/>
      <c r="I178" s="178" t="s">
        <v>923</v>
      </c>
      <c r="J178" s="22" t="s">
        <v>33</v>
      </c>
      <c r="K178" s="95">
        <v>174.5</v>
      </c>
      <c r="L178" s="95">
        <v>67.3</v>
      </c>
      <c r="M178" s="95">
        <v>53.8</v>
      </c>
      <c r="N178" s="95">
        <v>106.3</v>
      </c>
      <c r="O178" s="9">
        <v>3120</v>
      </c>
      <c r="P178" s="24" t="s">
        <v>75</v>
      </c>
      <c r="Q178" s="93">
        <v>2.8</v>
      </c>
      <c r="R178" s="10">
        <v>190</v>
      </c>
      <c r="S178" s="10">
        <v>5300</v>
      </c>
      <c r="T178" s="10">
        <v>207</v>
      </c>
      <c r="U178" s="10">
        <v>3950</v>
      </c>
      <c r="V178" s="12" t="s">
        <v>55</v>
      </c>
      <c r="W178" s="30" t="s">
        <v>36</v>
      </c>
      <c r="X178" s="25" t="s">
        <v>37</v>
      </c>
      <c r="Y178" s="179" t="s">
        <v>38</v>
      </c>
      <c r="Z178" s="11">
        <v>16.399999999999999</v>
      </c>
      <c r="AA178" s="11">
        <v>21</v>
      </c>
      <c r="AB178" s="11" t="s">
        <v>748</v>
      </c>
      <c r="AC178" s="19" t="s">
        <v>797</v>
      </c>
      <c r="AD178" s="35" t="s">
        <v>1093</v>
      </c>
      <c r="AE178" s="13" t="s">
        <v>45</v>
      </c>
      <c r="AF178" s="13" t="s">
        <v>89</v>
      </c>
      <c r="AG178" s="2"/>
    </row>
    <row r="179" spans="2:33">
      <c r="B179" s="177">
        <v>36</v>
      </c>
      <c r="C179" s="8" t="s">
        <v>74</v>
      </c>
      <c r="D179" s="8" t="s">
        <v>76</v>
      </c>
      <c r="E179" s="7">
        <v>1996</v>
      </c>
      <c r="F179" s="8" t="s">
        <v>639</v>
      </c>
      <c r="G179" s="18" t="s">
        <v>90</v>
      </c>
      <c r="H179" s="180"/>
      <c r="I179" s="178" t="s">
        <v>923</v>
      </c>
      <c r="J179" s="22" t="s">
        <v>50</v>
      </c>
      <c r="K179" s="95">
        <v>165.7</v>
      </c>
      <c r="L179" s="95">
        <v>66.900000000000006</v>
      </c>
      <c r="M179" s="95">
        <v>54.8</v>
      </c>
      <c r="N179" s="95">
        <v>106.3</v>
      </c>
      <c r="O179" s="9">
        <v>2745</v>
      </c>
      <c r="P179" s="24" t="s">
        <v>34</v>
      </c>
      <c r="Q179" s="93">
        <v>1.9</v>
      </c>
      <c r="R179" s="10">
        <v>138</v>
      </c>
      <c r="S179" s="10">
        <v>6000</v>
      </c>
      <c r="T179" s="10">
        <v>133</v>
      </c>
      <c r="U179" s="10">
        <v>4300</v>
      </c>
      <c r="V179" s="12" t="s">
        <v>55</v>
      </c>
      <c r="W179" s="30" t="s">
        <v>36</v>
      </c>
      <c r="X179" s="25" t="s">
        <v>37</v>
      </c>
      <c r="Y179" s="179" t="s">
        <v>38</v>
      </c>
      <c r="Z179" s="11">
        <v>13.7</v>
      </c>
      <c r="AA179" s="11">
        <v>23</v>
      </c>
      <c r="AB179" s="11" t="s">
        <v>763</v>
      </c>
      <c r="AC179" s="19" t="s">
        <v>999</v>
      </c>
      <c r="AD179" s="35" t="s">
        <v>1093</v>
      </c>
      <c r="AE179" s="13" t="s">
        <v>45</v>
      </c>
      <c r="AF179" s="13" t="s">
        <v>89</v>
      </c>
      <c r="AG179" s="2"/>
    </row>
    <row r="180" spans="2:33">
      <c r="B180" s="177">
        <v>53</v>
      </c>
      <c r="C180" s="8" t="s">
        <v>74</v>
      </c>
      <c r="D180" s="122" t="s">
        <v>76</v>
      </c>
      <c r="E180" s="7">
        <v>1996</v>
      </c>
      <c r="F180" s="122" t="s">
        <v>85</v>
      </c>
      <c r="G180" s="123" t="s">
        <v>84</v>
      </c>
      <c r="H180" s="180"/>
      <c r="I180" s="178" t="s">
        <v>924</v>
      </c>
      <c r="J180" s="22" t="s">
        <v>33</v>
      </c>
      <c r="K180" s="95">
        <v>174.5</v>
      </c>
      <c r="L180" s="95">
        <v>67.3</v>
      </c>
      <c r="M180" s="95">
        <v>52.6</v>
      </c>
      <c r="N180" s="95">
        <v>106.7</v>
      </c>
      <c r="O180" s="9">
        <v>3175</v>
      </c>
      <c r="P180" s="24" t="s">
        <v>75</v>
      </c>
      <c r="Q180" s="93">
        <v>3.2</v>
      </c>
      <c r="R180" s="10">
        <v>240</v>
      </c>
      <c r="S180" s="10">
        <v>6000</v>
      </c>
      <c r="T180" s="10">
        <v>236</v>
      </c>
      <c r="U180" s="10">
        <v>3800</v>
      </c>
      <c r="V180" s="12" t="s">
        <v>55</v>
      </c>
      <c r="W180" s="30" t="s">
        <v>36</v>
      </c>
      <c r="X180" s="25" t="s">
        <v>37</v>
      </c>
      <c r="Y180" s="179" t="s">
        <v>38</v>
      </c>
      <c r="Z180" s="11">
        <v>16.399999999999999</v>
      </c>
      <c r="AA180" s="11">
        <v>21</v>
      </c>
      <c r="AB180" s="11" t="s">
        <v>748</v>
      </c>
      <c r="AC180" s="19" t="s">
        <v>797</v>
      </c>
      <c r="AD180" s="35" t="s">
        <v>1093</v>
      </c>
      <c r="AE180" s="13" t="s">
        <v>45</v>
      </c>
      <c r="AF180" s="13" t="s">
        <v>89</v>
      </c>
      <c r="AG180" s="2"/>
    </row>
    <row r="181" spans="2:33">
      <c r="B181" s="224">
        <v>104</v>
      </c>
      <c r="C181" s="14" t="s">
        <v>74</v>
      </c>
      <c r="D181" s="14" t="s">
        <v>76</v>
      </c>
      <c r="E181" s="225">
        <v>1994</v>
      </c>
      <c r="F181" s="14" t="s">
        <v>637</v>
      </c>
      <c r="G181" s="226" t="s">
        <v>87</v>
      </c>
      <c r="H181" s="181"/>
      <c r="I181" s="229" t="s">
        <v>921</v>
      </c>
      <c r="J181" s="23" t="s">
        <v>67</v>
      </c>
      <c r="K181" s="96">
        <v>174.5</v>
      </c>
      <c r="L181" s="96">
        <v>67.3</v>
      </c>
      <c r="M181" s="96">
        <v>53.1</v>
      </c>
      <c r="N181" s="96">
        <v>106.3</v>
      </c>
      <c r="O181" s="201">
        <v>3352</v>
      </c>
      <c r="P181" s="202" t="s">
        <v>34</v>
      </c>
      <c r="Q181" s="94">
        <v>1.8</v>
      </c>
      <c r="R181" s="203">
        <v>138</v>
      </c>
      <c r="S181" s="203">
        <v>6000</v>
      </c>
      <c r="T181" s="203">
        <v>129</v>
      </c>
      <c r="U181" s="203">
        <v>4500</v>
      </c>
      <c r="V181" s="227" t="s">
        <v>55</v>
      </c>
      <c r="W181" s="31" t="s">
        <v>36</v>
      </c>
      <c r="X181" s="204" t="s">
        <v>37</v>
      </c>
      <c r="Y181" s="228" t="s">
        <v>38</v>
      </c>
      <c r="Z181" s="205">
        <v>17.2</v>
      </c>
      <c r="AA181" s="205">
        <v>22</v>
      </c>
      <c r="AB181" s="205" t="s">
        <v>803</v>
      </c>
      <c r="AC181" s="206" t="s">
        <v>1000</v>
      </c>
      <c r="AD181" s="230" t="s">
        <v>1093</v>
      </c>
      <c r="AE181" s="231" t="s">
        <v>45</v>
      </c>
      <c r="AF181" s="231" t="s">
        <v>89</v>
      </c>
      <c r="AG181" s="2"/>
    </row>
    <row r="182" spans="2:33">
      <c r="B182" s="177">
        <v>108</v>
      </c>
      <c r="C182" s="8" t="s">
        <v>74</v>
      </c>
      <c r="D182" s="8" t="s">
        <v>76</v>
      </c>
      <c r="E182" s="7">
        <v>1994</v>
      </c>
      <c r="F182" s="8" t="s">
        <v>623</v>
      </c>
      <c r="G182" s="18" t="s">
        <v>77</v>
      </c>
      <c r="H182" s="180"/>
      <c r="I182" s="178" t="s">
        <v>921</v>
      </c>
      <c r="J182" s="22" t="s">
        <v>67</v>
      </c>
      <c r="K182" s="95">
        <v>174.5</v>
      </c>
      <c r="L182" s="95">
        <v>67.3</v>
      </c>
      <c r="M182" s="95">
        <v>53.1</v>
      </c>
      <c r="N182" s="95">
        <v>106.3</v>
      </c>
      <c r="O182" s="9">
        <v>3351</v>
      </c>
      <c r="P182" s="24" t="s">
        <v>75</v>
      </c>
      <c r="Q182" s="93">
        <v>2.5</v>
      </c>
      <c r="R182" s="10">
        <v>189</v>
      </c>
      <c r="S182" s="10">
        <v>5900</v>
      </c>
      <c r="T182" s="10">
        <v>181</v>
      </c>
      <c r="U182" s="10">
        <v>4200</v>
      </c>
      <c r="V182" s="12" t="s">
        <v>55</v>
      </c>
      <c r="W182" s="30" t="s">
        <v>36</v>
      </c>
      <c r="X182" s="25" t="s">
        <v>37</v>
      </c>
      <c r="Y182" s="179" t="s">
        <v>38</v>
      </c>
      <c r="Z182" s="11">
        <v>17.2</v>
      </c>
      <c r="AA182" s="11">
        <v>20</v>
      </c>
      <c r="AB182" s="11" t="s">
        <v>745</v>
      </c>
      <c r="AC182" s="19" t="s">
        <v>746</v>
      </c>
      <c r="AD182" s="35" t="s">
        <v>1093</v>
      </c>
      <c r="AE182" s="13" t="s">
        <v>45</v>
      </c>
      <c r="AF182" s="13" t="s">
        <v>89</v>
      </c>
      <c r="AG182" s="2"/>
    </row>
    <row r="183" spans="2:33">
      <c r="B183" s="177">
        <v>100</v>
      </c>
      <c r="C183" s="8" t="s">
        <v>74</v>
      </c>
      <c r="D183" s="8" t="s">
        <v>76</v>
      </c>
      <c r="E183" s="7">
        <v>1994</v>
      </c>
      <c r="F183" s="8" t="s">
        <v>637</v>
      </c>
      <c r="G183" s="18" t="s">
        <v>86</v>
      </c>
      <c r="H183" s="180"/>
      <c r="I183" s="178" t="s">
        <v>921</v>
      </c>
      <c r="J183" s="22" t="s">
        <v>43</v>
      </c>
      <c r="K183" s="95">
        <v>174.5</v>
      </c>
      <c r="L183" s="95">
        <v>66.8</v>
      </c>
      <c r="M183" s="95">
        <v>54.8</v>
      </c>
      <c r="N183" s="95">
        <v>106.3</v>
      </c>
      <c r="O183" s="9">
        <v>2866</v>
      </c>
      <c r="P183" s="24" t="s">
        <v>34</v>
      </c>
      <c r="Q183" s="93">
        <v>1.8</v>
      </c>
      <c r="R183" s="10">
        <v>138</v>
      </c>
      <c r="S183" s="10">
        <v>6000</v>
      </c>
      <c r="T183" s="10">
        <v>129</v>
      </c>
      <c r="U183" s="10">
        <v>4500</v>
      </c>
      <c r="V183" s="12" t="s">
        <v>55</v>
      </c>
      <c r="W183" s="30" t="s">
        <v>36</v>
      </c>
      <c r="X183" s="25" t="s">
        <v>37</v>
      </c>
      <c r="Y183" s="179" t="s">
        <v>38</v>
      </c>
      <c r="Z183" s="11">
        <v>17.2</v>
      </c>
      <c r="AA183" s="11">
        <v>22</v>
      </c>
      <c r="AB183" s="11" t="s">
        <v>757</v>
      </c>
      <c r="AC183" s="19" t="s">
        <v>823</v>
      </c>
      <c r="AD183" s="35" t="s">
        <v>1093</v>
      </c>
      <c r="AE183" s="13" t="s">
        <v>45</v>
      </c>
      <c r="AF183" s="13" t="s">
        <v>89</v>
      </c>
      <c r="AG183" s="2"/>
    </row>
    <row r="184" spans="2:33">
      <c r="B184" s="177">
        <v>102</v>
      </c>
      <c r="C184" s="8" t="s">
        <v>74</v>
      </c>
      <c r="D184" s="8" t="s">
        <v>76</v>
      </c>
      <c r="E184" s="7">
        <v>1994</v>
      </c>
      <c r="F184" s="8" t="s">
        <v>623</v>
      </c>
      <c r="G184" s="18" t="s">
        <v>79</v>
      </c>
      <c r="H184" s="180"/>
      <c r="I184" s="178" t="s">
        <v>921</v>
      </c>
      <c r="J184" s="22" t="s">
        <v>43</v>
      </c>
      <c r="K184" s="95">
        <v>174.5</v>
      </c>
      <c r="L184" s="95">
        <v>66.8</v>
      </c>
      <c r="M184" s="95">
        <v>54.8</v>
      </c>
      <c r="N184" s="95">
        <v>106.3</v>
      </c>
      <c r="O184" s="9">
        <v>3086</v>
      </c>
      <c r="P184" s="24" t="s">
        <v>75</v>
      </c>
      <c r="Q184" s="93">
        <v>2.5</v>
      </c>
      <c r="R184" s="10">
        <v>189</v>
      </c>
      <c r="S184" s="10">
        <v>5900</v>
      </c>
      <c r="T184" s="10">
        <v>181</v>
      </c>
      <c r="U184" s="10">
        <v>4200</v>
      </c>
      <c r="V184" s="12" t="s">
        <v>55</v>
      </c>
      <c r="W184" s="30" t="s">
        <v>36</v>
      </c>
      <c r="X184" s="25" t="s">
        <v>37</v>
      </c>
      <c r="Y184" s="179" t="s">
        <v>38</v>
      </c>
      <c r="Z184" s="11">
        <v>17.2</v>
      </c>
      <c r="AA184" s="11">
        <v>20</v>
      </c>
      <c r="AB184" s="11" t="s">
        <v>745</v>
      </c>
      <c r="AC184" s="19" t="s">
        <v>746</v>
      </c>
      <c r="AD184" s="35" t="s">
        <v>1093</v>
      </c>
      <c r="AE184" s="13" t="s">
        <v>45</v>
      </c>
      <c r="AF184" s="13" t="s">
        <v>89</v>
      </c>
      <c r="AG184" s="2"/>
    </row>
    <row r="185" spans="2:33">
      <c r="B185" s="177">
        <v>106</v>
      </c>
      <c r="C185" s="8" t="s">
        <v>74</v>
      </c>
      <c r="D185" s="8" t="s">
        <v>76</v>
      </c>
      <c r="E185" s="7">
        <v>1994</v>
      </c>
      <c r="F185" s="8" t="s">
        <v>636</v>
      </c>
      <c r="G185" s="18" t="s">
        <v>88</v>
      </c>
      <c r="H185" s="180"/>
      <c r="I185" s="178" t="s">
        <v>921</v>
      </c>
      <c r="J185" s="22" t="s">
        <v>33</v>
      </c>
      <c r="K185" s="95">
        <v>174.5</v>
      </c>
      <c r="L185" s="95">
        <v>67.3</v>
      </c>
      <c r="M185" s="95">
        <v>53.8</v>
      </c>
      <c r="N185" s="95">
        <v>106.3</v>
      </c>
      <c r="O185" s="9">
        <v>2866</v>
      </c>
      <c r="P185" s="24" t="s">
        <v>34</v>
      </c>
      <c r="Q185" s="93">
        <v>1.8</v>
      </c>
      <c r="R185" s="10">
        <v>138</v>
      </c>
      <c r="S185" s="10">
        <v>6000</v>
      </c>
      <c r="T185" s="10">
        <v>129</v>
      </c>
      <c r="U185" s="10">
        <v>4500</v>
      </c>
      <c r="V185" s="12" t="s">
        <v>55</v>
      </c>
      <c r="W185" s="30" t="s">
        <v>36</v>
      </c>
      <c r="X185" s="25" t="s">
        <v>37</v>
      </c>
      <c r="Y185" s="179" t="s">
        <v>38</v>
      </c>
      <c r="Z185" s="11">
        <v>17.2</v>
      </c>
      <c r="AA185" s="11">
        <v>22</v>
      </c>
      <c r="AB185" s="11" t="s">
        <v>757</v>
      </c>
      <c r="AC185" s="19" t="s">
        <v>823</v>
      </c>
      <c r="AD185" s="35" t="s">
        <v>1093</v>
      </c>
      <c r="AE185" s="13" t="s">
        <v>45</v>
      </c>
      <c r="AF185" s="13" t="s">
        <v>89</v>
      </c>
      <c r="AG185" s="2"/>
    </row>
    <row r="186" spans="2:33">
      <c r="B186" s="177">
        <v>110</v>
      </c>
      <c r="C186" s="8" t="s">
        <v>74</v>
      </c>
      <c r="D186" s="8" t="s">
        <v>76</v>
      </c>
      <c r="E186" s="7">
        <v>1994</v>
      </c>
      <c r="F186" s="8" t="s">
        <v>625</v>
      </c>
      <c r="G186" s="18" t="s">
        <v>81</v>
      </c>
      <c r="H186" s="180"/>
      <c r="I186" s="178" t="s">
        <v>921</v>
      </c>
      <c r="J186" s="22" t="s">
        <v>33</v>
      </c>
      <c r="K186" s="95">
        <v>174.5</v>
      </c>
      <c r="L186" s="95">
        <v>67.3</v>
      </c>
      <c r="M186" s="95">
        <v>53.8</v>
      </c>
      <c r="N186" s="95">
        <v>106.3</v>
      </c>
      <c r="O186" s="9">
        <v>3086</v>
      </c>
      <c r="P186" s="24" t="s">
        <v>75</v>
      </c>
      <c r="Q186" s="93">
        <v>2.5</v>
      </c>
      <c r="R186" s="10">
        <v>189</v>
      </c>
      <c r="S186" s="10">
        <v>5900</v>
      </c>
      <c r="T186" s="10">
        <v>181</v>
      </c>
      <c r="U186" s="10">
        <v>4200</v>
      </c>
      <c r="V186" s="12" t="s">
        <v>55</v>
      </c>
      <c r="W186" s="30" t="s">
        <v>36</v>
      </c>
      <c r="X186" s="25" t="s">
        <v>37</v>
      </c>
      <c r="Y186" s="179" t="s">
        <v>38</v>
      </c>
      <c r="Z186" s="11">
        <v>17.2</v>
      </c>
      <c r="AA186" s="11">
        <v>20</v>
      </c>
      <c r="AB186" s="11" t="s">
        <v>745</v>
      </c>
      <c r="AC186" s="19" t="s">
        <v>746</v>
      </c>
      <c r="AD186" s="35" t="s">
        <v>1093</v>
      </c>
      <c r="AE186" s="13" t="s">
        <v>45</v>
      </c>
      <c r="AF186" s="13" t="s">
        <v>89</v>
      </c>
      <c r="AG186" s="2"/>
    </row>
    <row r="187" spans="2:33">
      <c r="B187" s="224">
        <v>160</v>
      </c>
      <c r="C187" s="14" t="s">
        <v>74</v>
      </c>
      <c r="D187" s="14" t="s">
        <v>76</v>
      </c>
      <c r="E187" s="225">
        <v>1992</v>
      </c>
      <c r="F187" s="14" t="s">
        <v>637</v>
      </c>
      <c r="G187" s="226" t="s">
        <v>86</v>
      </c>
      <c r="H187" s="181"/>
      <c r="I187" s="229" t="s">
        <v>921</v>
      </c>
      <c r="J187" s="23" t="s">
        <v>43</v>
      </c>
      <c r="K187" s="96">
        <v>174.5</v>
      </c>
      <c r="L187" s="96">
        <v>66.8</v>
      </c>
      <c r="M187" s="96">
        <v>54.8</v>
      </c>
      <c r="N187" s="96">
        <v>106.3</v>
      </c>
      <c r="O187" s="201">
        <v>2866</v>
      </c>
      <c r="P187" s="202" t="s">
        <v>34</v>
      </c>
      <c r="Q187" s="94">
        <v>1.8</v>
      </c>
      <c r="R187" s="203">
        <v>138</v>
      </c>
      <c r="S187" s="203">
        <v>6000</v>
      </c>
      <c r="T187" s="203">
        <v>129</v>
      </c>
      <c r="U187" s="203">
        <v>4500</v>
      </c>
      <c r="V187" s="227" t="s">
        <v>55</v>
      </c>
      <c r="W187" s="31" t="s">
        <v>36</v>
      </c>
      <c r="X187" s="204" t="s">
        <v>37</v>
      </c>
      <c r="Y187" s="228" t="s">
        <v>38</v>
      </c>
      <c r="Z187" s="205">
        <v>17.2</v>
      </c>
      <c r="AA187" s="205">
        <v>22</v>
      </c>
      <c r="AB187" s="205" t="s">
        <v>757</v>
      </c>
      <c r="AC187" s="206" t="s">
        <v>823</v>
      </c>
      <c r="AD187" s="230" t="s">
        <v>1093</v>
      </c>
      <c r="AE187" s="231" t="s">
        <v>45</v>
      </c>
      <c r="AF187" s="231" t="s">
        <v>89</v>
      </c>
      <c r="AG187" s="2"/>
    </row>
    <row r="188" spans="2:33">
      <c r="B188" s="177">
        <v>163</v>
      </c>
      <c r="C188" s="8" t="s">
        <v>74</v>
      </c>
      <c r="D188" s="8" t="s">
        <v>76</v>
      </c>
      <c r="E188" s="7">
        <v>1992</v>
      </c>
      <c r="F188" s="8" t="s">
        <v>623</v>
      </c>
      <c r="G188" s="18" t="s">
        <v>79</v>
      </c>
      <c r="H188" s="180"/>
      <c r="I188" s="178" t="s">
        <v>921</v>
      </c>
      <c r="J188" s="22" t="s">
        <v>43</v>
      </c>
      <c r="K188" s="95">
        <v>174.5</v>
      </c>
      <c r="L188" s="95">
        <v>66.8</v>
      </c>
      <c r="M188" s="95">
        <v>54.8</v>
      </c>
      <c r="N188" s="95">
        <v>106.3</v>
      </c>
      <c r="O188" s="9">
        <v>3021</v>
      </c>
      <c r="P188" s="24" t="s">
        <v>75</v>
      </c>
      <c r="Q188" s="93">
        <v>2.5</v>
      </c>
      <c r="R188" s="10">
        <v>189</v>
      </c>
      <c r="S188" s="10">
        <v>5900</v>
      </c>
      <c r="T188" s="10">
        <v>181</v>
      </c>
      <c r="U188" s="10">
        <v>4700</v>
      </c>
      <c r="V188" s="12" t="s">
        <v>55</v>
      </c>
      <c r="W188" s="30" t="s">
        <v>36</v>
      </c>
      <c r="X188" s="25" t="s">
        <v>37</v>
      </c>
      <c r="Y188" s="179" t="s">
        <v>38</v>
      </c>
      <c r="Z188" s="11">
        <v>17.2</v>
      </c>
      <c r="AA188" s="11">
        <v>19</v>
      </c>
      <c r="AB188" s="11" t="s">
        <v>751</v>
      </c>
      <c r="AC188" s="19" t="s">
        <v>824</v>
      </c>
      <c r="AD188" s="35" t="s">
        <v>1093</v>
      </c>
      <c r="AE188" s="13" t="s">
        <v>45</v>
      </c>
      <c r="AF188" s="13" t="s">
        <v>89</v>
      </c>
      <c r="AG188" s="2"/>
    </row>
    <row r="189" spans="2:33">
      <c r="B189" s="177">
        <v>158</v>
      </c>
      <c r="C189" s="8" t="s">
        <v>74</v>
      </c>
      <c r="D189" s="8" t="s">
        <v>76</v>
      </c>
      <c r="E189" s="7">
        <v>1992</v>
      </c>
      <c r="F189" s="8" t="s">
        <v>637</v>
      </c>
      <c r="G189" s="18" t="s">
        <v>87</v>
      </c>
      <c r="H189" s="180"/>
      <c r="I189" s="178" t="s">
        <v>921</v>
      </c>
      <c r="J189" s="22" t="s">
        <v>67</v>
      </c>
      <c r="K189" s="95">
        <v>170.2</v>
      </c>
      <c r="L189" s="95">
        <v>64.8</v>
      </c>
      <c r="M189" s="95">
        <v>53.9</v>
      </c>
      <c r="N189" s="95">
        <v>101.2</v>
      </c>
      <c r="O189" s="9">
        <v>2867</v>
      </c>
      <c r="P189" s="24" t="s">
        <v>34</v>
      </c>
      <c r="Q189" s="93">
        <v>1.8</v>
      </c>
      <c r="R189" s="10">
        <v>134</v>
      </c>
      <c r="S189" s="10">
        <v>6000</v>
      </c>
      <c r="T189" s="10">
        <v>127</v>
      </c>
      <c r="U189" s="10">
        <v>4600</v>
      </c>
      <c r="V189" s="12" t="s">
        <v>55</v>
      </c>
      <c r="W189" s="30" t="s">
        <v>36</v>
      </c>
      <c r="X189" s="25" t="s">
        <v>37</v>
      </c>
      <c r="Y189" s="179" t="s">
        <v>38</v>
      </c>
      <c r="Z189" s="11">
        <v>14.5</v>
      </c>
      <c r="AA189" s="11">
        <v>20</v>
      </c>
      <c r="AB189" s="11" t="s">
        <v>777</v>
      </c>
      <c r="AC189" s="19" t="s">
        <v>825</v>
      </c>
      <c r="AD189" s="35" t="s">
        <v>1093</v>
      </c>
      <c r="AE189" s="13" t="s">
        <v>45</v>
      </c>
      <c r="AF189" s="13" t="s">
        <v>78</v>
      </c>
      <c r="AG189" s="2"/>
    </row>
    <row r="190" spans="2:33">
      <c r="B190" s="177">
        <v>162</v>
      </c>
      <c r="C190" s="8" t="s">
        <v>74</v>
      </c>
      <c r="D190" s="8" t="s">
        <v>76</v>
      </c>
      <c r="E190" s="7">
        <v>1992</v>
      </c>
      <c r="F190" s="8" t="s">
        <v>623</v>
      </c>
      <c r="G190" s="18" t="s">
        <v>77</v>
      </c>
      <c r="H190" s="180"/>
      <c r="I190" s="178" t="s">
        <v>921</v>
      </c>
      <c r="J190" s="22" t="s">
        <v>67</v>
      </c>
      <c r="K190" s="95">
        <v>170.2</v>
      </c>
      <c r="L190" s="95">
        <v>64.8</v>
      </c>
      <c r="M190" s="95">
        <v>53.9</v>
      </c>
      <c r="N190" s="95">
        <v>101.2</v>
      </c>
      <c r="O190" s="9">
        <v>2990</v>
      </c>
      <c r="P190" s="24" t="s">
        <v>75</v>
      </c>
      <c r="Q190" s="93">
        <v>2.5</v>
      </c>
      <c r="R190" s="10">
        <v>168</v>
      </c>
      <c r="S190" s="10">
        <v>5800</v>
      </c>
      <c r="T190" s="10">
        <v>164</v>
      </c>
      <c r="U190" s="10">
        <v>4300</v>
      </c>
      <c r="V190" s="12" t="s">
        <v>55</v>
      </c>
      <c r="W190" s="30" t="s">
        <v>36</v>
      </c>
      <c r="X190" s="25" t="s">
        <v>37</v>
      </c>
      <c r="Y190" s="179" t="s">
        <v>38</v>
      </c>
      <c r="Z190" s="11">
        <v>16.399999999999999</v>
      </c>
      <c r="AA190" s="11">
        <v>18</v>
      </c>
      <c r="AB190" s="11" t="s">
        <v>762</v>
      </c>
      <c r="AC190" s="19" t="s">
        <v>808</v>
      </c>
      <c r="AD190" s="35" t="s">
        <v>1093</v>
      </c>
      <c r="AE190" s="13" t="s">
        <v>45</v>
      </c>
      <c r="AF190" s="13" t="s">
        <v>78</v>
      </c>
      <c r="AG190" s="2"/>
    </row>
    <row r="191" spans="2:33">
      <c r="B191" s="177">
        <v>165</v>
      </c>
      <c r="C191" s="8" t="s">
        <v>74</v>
      </c>
      <c r="D191" s="8" t="s">
        <v>76</v>
      </c>
      <c r="E191" s="7">
        <v>1992</v>
      </c>
      <c r="F191" s="8" t="s">
        <v>636</v>
      </c>
      <c r="G191" s="18" t="s">
        <v>88</v>
      </c>
      <c r="H191" s="180"/>
      <c r="I191" s="178" t="s">
        <v>921</v>
      </c>
      <c r="J191" s="22" t="s">
        <v>33</v>
      </c>
      <c r="K191" s="95">
        <v>174.5</v>
      </c>
      <c r="L191" s="95">
        <v>67.3</v>
      </c>
      <c r="M191" s="95">
        <v>53.8</v>
      </c>
      <c r="N191" s="95">
        <v>106.3</v>
      </c>
      <c r="O191" s="9">
        <v>2866</v>
      </c>
      <c r="P191" s="24" t="s">
        <v>34</v>
      </c>
      <c r="Q191" s="93">
        <v>1.8</v>
      </c>
      <c r="R191" s="10">
        <v>138</v>
      </c>
      <c r="S191" s="10">
        <v>6000</v>
      </c>
      <c r="T191" s="10">
        <v>129</v>
      </c>
      <c r="U191" s="10">
        <v>4500</v>
      </c>
      <c r="V191" s="12" t="s">
        <v>55</v>
      </c>
      <c r="W191" s="30" t="s">
        <v>36</v>
      </c>
      <c r="X191" s="25" t="s">
        <v>37</v>
      </c>
      <c r="Y191" s="179" t="s">
        <v>38</v>
      </c>
      <c r="Z191" s="11">
        <v>17.2</v>
      </c>
      <c r="AA191" s="11">
        <v>22</v>
      </c>
      <c r="AB191" s="11" t="s">
        <v>757</v>
      </c>
      <c r="AC191" s="19" t="s">
        <v>823</v>
      </c>
      <c r="AD191" s="35" t="s">
        <v>1093</v>
      </c>
      <c r="AE191" s="13" t="s">
        <v>45</v>
      </c>
      <c r="AF191" s="13" t="s">
        <v>89</v>
      </c>
      <c r="AG191" s="2"/>
    </row>
    <row r="192" spans="2:33">
      <c r="B192" s="177">
        <v>167</v>
      </c>
      <c r="C192" s="8" t="s">
        <v>74</v>
      </c>
      <c r="D192" s="8" t="s">
        <v>76</v>
      </c>
      <c r="E192" s="7">
        <v>1992</v>
      </c>
      <c r="F192" s="8" t="s">
        <v>625</v>
      </c>
      <c r="G192" s="18" t="s">
        <v>81</v>
      </c>
      <c r="H192" s="180"/>
      <c r="I192" s="178" t="s">
        <v>921</v>
      </c>
      <c r="J192" s="22" t="s">
        <v>33</v>
      </c>
      <c r="K192" s="95">
        <v>174.5</v>
      </c>
      <c r="L192" s="95">
        <v>67.3</v>
      </c>
      <c r="M192" s="95">
        <v>53.8</v>
      </c>
      <c r="N192" s="95">
        <v>106.3</v>
      </c>
      <c r="O192" s="9">
        <v>3020</v>
      </c>
      <c r="P192" s="24" t="s">
        <v>75</v>
      </c>
      <c r="Q192" s="93">
        <v>2.5</v>
      </c>
      <c r="R192" s="10">
        <v>189</v>
      </c>
      <c r="S192" s="10">
        <v>5900</v>
      </c>
      <c r="T192" s="10">
        <v>181</v>
      </c>
      <c r="U192" s="10">
        <v>4700</v>
      </c>
      <c r="V192" s="12" t="s">
        <v>55</v>
      </c>
      <c r="W192" s="30" t="s">
        <v>36</v>
      </c>
      <c r="X192" s="25" t="s">
        <v>37</v>
      </c>
      <c r="Y192" s="179" t="s">
        <v>38</v>
      </c>
      <c r="Z192" s="11">
        <v>17.2</v>
      </c>
      <c r="AA192" s="11">
        <v>19</v>
      </c>
      <c r="AB192" s="11" t="s">
        <v>751</v>
      </c>
      <c r="AC192" s="19" t="s">
        <v>824</v>
      </c>
      <c r="AD192" s="35" t="s">
        <v>1093</v>
      </c>
      <c r="AE192" s="13" t="s">
        <v>45</v>
      </c>
      <c r="AF192" s="13" t="s">
        <v>89</v>
      </c>
      <c r="AG192" s="2"/>
    </row>
    <row r="193" spans="2:33">
      <c r="B193" s="224">
        <v>213</v>
      </c>
      <c r="C193" s="14" t="s">
        <v>74</v>
      </c>
      <c r="D193" s="14" t="s">
        <v>76</v>
      </c>
      <c r="E193" s="225">
        <v>1990</v>
      </c>
      <c r="F193" s="14" t="s">
        <v>623</v>
      </c>
      <c r="G193" s="226" t="s">
        <v>77</v>
      </c>
      <c r="H193" s="181"/>
      <c r="I193" s="229" t="s">
        <v>918</v>
      </c>
      <c r="J193" s="23" t="s">
        <v>67</v>
      </c>
      <c r="K193" s="96">
        <v>175.2</v>
      </c>
      <c r="L193" s="96">
        <v>64.8</v>
      </c>
      <c r="M193" s="96">
        <v>53.9</v>
      </c>
      <c r="N193" s="96">
        <v>101.2</v>
      </c>
      <c r="O193" s="201">
        <v>3055</v>
      </c>
      <c r="P193" s="202" t="s">
        <v>75</v>
      </c>
      <c r="Q193" s="94">
        <v>2.5</v>
      </c>
      <c r="R193" s="203">
        <v>168</v>
      </c>
      <c r="S193" s="203">
        <v>5800</v>
      </c>
      <c r="T193" s="203">
        <v>164</v>
      </c>
      <c r="U193" s="203">
        <v>4300</v>
      </c>
      <c r="V193" s="227" t="s">
        <v>55</v>
      </c>
      <c r="W193" s="31" t="s">
        <v>36</v>
      </c>
      <c r="X193" s="204" t="s">
        <v>37</v>
      </c>
      <c r="Y193" s="228" t="s">
        <v>38</v>
      </c>
      <c r="Z193" s="205">
        <v>16.399999999999999</v>
      </c>
      <c r="AA193" s="205">
        <v>18</v>
      </c>
      <c r="AB193" s="205" t="s">
        <v>752</v>
      </c>
      <c r="AC193" s="206" t="s">
        <v>798</v>
      </c>
      <c r="AD193" s="230" t="s">
        <v>1093</v>
      </c>
      <c r="AE193" s="231" t="s">
        <v>45</v>
      </c>
      <c r="AF193" s="231" t="s">
        <v>78</v>
      </c>
      <c r="AG193" s="2"/>
    </row>
    <row r="194" spans="2:33">
      <c r="B194" s="177">
        <v>216</v>
      </c>
      <c r="C194" s="8" t="s">
        <v>74</v>
      </c>
      <c r="D194" s="8" t="s">
        <v>76</v>
      </c>
      <c r="E194" s="7">
        <v>1990</v>
      </c>
      <c r="F194" s="8" t="s">
        <v>623</v>
      </c>
      <c r="G194" s="18" t="s">
        <v>79</v>
      </c>
      <c r="H194" s="180"/>
      <c r="I194" s="178" t="s">
        <v>918</v>
      </c>
      <c r="J194" s="22" t="s">
        <v>43</v>
      </c>
      <c r="K194" s="95">
        <v>170.3</v>
      </c>
      <c r="L194" s="95">
        <v>64.8</v>
      </c>
      <c r="M194" s="95">
        <v>54.3</v>
      </c>
      <c r="N194" s="95">
        <v>101.2</v>
      </c>
      <c r="O194" s="9">
        <v>2854</v>
      </c>
      <c r="P194" s="24" t="s">
        <v>75</v>
      </c>
      <c r="Q194" s="93">
        <v>2.5</v>
      </c>
      <c r="R194" s="10">
        <v>168</v>
      </c>
      <c r="S194" s="10">
        <v>5800</v>
      </c>
      <c r="T194" s="10">
        <v>164</v>
      </c>
      <c r="U194" s="10">
        <v>4300</v>
      </c>
      <c r="V194" s="12" t="s">
        <v>55</v>
      </c>
      <c r="W194" s="30" t="s">
        <v>36</v>
      </c>
      <c r="X194" s="25" t="s">
        <v>37</v>
      </c>
      <c r="Y194" s="179" t="s">
        <v>38</v>
      </c>
      <c r="Z194" s="11">
        <v>16.399999999999999</v>
      </c>
      <c r="AA194" s="11">
        <v>18</v>
      </c>
      <c r="AB194" s="11" t="s">
        <v>761</v>
      </c>
      <c r="AC194" s="19" t="s">
        <v>796</v>
      </c>
      <c r="AD194" s="35" t="s">
        <v>1093</v>
      </c>
      <c r="AE194" s="13" t="s">
        <v>45</v>
      </c>
      <c r="AF194" s="13" t="s">
        <v>78</v>
      </c>
      <c r="AG194" s="2"/>
    </row>
    <row r="195" spans="2:33">
      <c r="B195" s="177">
        <v>222</v>
      </c>
      <c r="C195" s="8" t="s">
        <v>74</v>
      </c>
      <c r="D195" s="8" t="s">
        <v>76</v>
      </c>
      <c r="E195" s="7">
        <v>1990</v>
      </c>
      <c r="F195" s="8" t="s">
        <v>624</v>
      </c>
      <c r="G195" s="18" t="s">
        <v>80</v>
      </c>
      <c r="H195" s="180"/>
      <c r="I195" s="178" t="s">
        <v>918</v>
      </c>
      <c r="J195" s="22" t="s">
        <v>43</v>
      </c>
      <c r="K195" s="95">
        <v>170.2</v>
      </c>
      <c r="L195" s="95">
        <v>65.400000000000006</v>
      </c>
      <c r="M195" s="95">
        <v>55.1</v>
      </c>
      <c r="N195" s="95">
        <v>101.2</v>
      </c>
      <c r="O195" s="9">
        <v>3044</v>
      </c>
      <c r="P195" s="24" t="s">
        <v>75</v>
      </c>
      <c r="Q195" s="93">
        <v>2.5</v>
      </c>
      <c r="R195" s="10">
        <v>168</v>
      </c>
      <c r="S195" s="10">
        <v>5800</v>
      </c>
      <c r="T195" s="10">
        <v>164</v>
      </c>
      <c r="U195" s="10">
        <v>4300</v>
      </c>
      <c r="V195" s="12" t="s">
        <v>52</v>
      </c>
      <c r="W195" s="30" t="s">
        <v>36</v>
      </c>
      <c r="X195" s="25" t="s">
        <v>37</v>
      </c>
      <c r="Y195" s="179" t="s">
        <v>38</v>
      </c>
      <c r="Z195" s="11">
        <v>16.399999999999999</v>
      </c>
      <c r="AA195" s="11">
        <v>18</v>
      </c>
      <c r="AB195" s="11" t="s">
        <v>762</v>
      </c>
      <c r="AC195" s="19" t="s">
        <v>808</v>
      </c>
      <c r="AD195" s="35" t="s">
        <v>1093</v>
      </c>
      <c r="AE195" s="13" t="s">
        <v>45</v>
      </c>
      <c r="AF195" s="13" t="s">
        <v>78</v>
      </c>
      <c r="AG195" s="2"/>
    </row>
    <row r="196" spans="2:33">
      <c r="B196" s="177">
        <v>218</v>
      </c>
      <c r="C196" s="8" t="s">
        <v>74</v>
      </c>
      <c r="D196" s="8" t="s">
        <v>76</v>
      </c>
      <c r="E196" s="7">
        <v>1990</v>
      </c>
      <c r="F196" s="8" t="s">
        <v>625</v>
      </c>
      <c r="G196" s="18" t="s">
        <v>81</v>
      </c>
      <c r="H196" s="180"/>
      <c r="I196" s="178" t="s">
        <v>918</v>
      </c>
      <c r="J196" s="22" t="s">
        <v>33</v>
      </c>
      <c r="K196" s="95">
        <v>170.3</v>
      </c>
      <c r="L196" s="95">
        <v>64.8</v>
      </c>
      <c r="M196" s="95">
        <v>54.3</v>
      </c>
      <c r="N196" s="95">
        <v>101.2</v>
      </c>
      <c r="O196" s="9">
        <v>2845</v>
      </c>
      <c r="P196" s="24" t="s">
        <v>75</v>
      </c>
      <c r="Q196" s="93">
        <v>2.5</v>
      </c>
      <c r="R196" s="10">
        <v>168</v>
      </c>
      <c r="S196" s="10">
        <v>5800</v>
      </c>
      <c r="T196" s="10">
        <v>164</v>
      </c>
      <c r="U196" s="10">
        <v>4300</v>
      </c>
      <c r="V196" s="12" t="s">
        <v>55</v>
      </c>
      <c r="W196" s="30" t="s">
        <v>36</v>
      </c>
      <c r="X196" s="25" t="s">
        <v>37</v>
      </c>
      <c r="Y196" s="179" t="s">
        <v>38</v>
      </c>
      <c r="Z196" s="11">
        <v>16.399999999999999</v>
      </c>
      <c r="AA196" s="11">
        <v>18</v>
      </c>
      <c r="AB196" s="11" t="s">
        <v>761</v>
      </c>
      <c r="AC196" s="19" t="s">
        <v>796</v>
      </c>
      <c r="AD196" s="35" t="s">
        <v>1093</v>
      </c>
      <c r="AE196" s="13" t="s">
        <v>45</v>
      </c>
      <c r="AF196" s="13" t="s">
        <v>78</v>
      </c>
      <c r="AG196" s="2"/>
    </row>
    <row r="197" spans="2:33">
      <c r="B197" s="177">
        <v>215</v>
      </c>
      <c r="C197" s="8" t="s">
        <v>74</v>
      </c>
      <c r="D197" s="8" t="s">
        <v>76</v>
      </c>
      <c r="E197" s="7">
        <v>1990</v>
      </c>
      <c r="F197" s="8" t="s">
        <v>623</v>
      </c>
      <c r="G197" s="18" t="s">
        <v>82</v>
      </c>
      <c r="H197" s="180"/>
      <c r="I197" s="178" t="s">
        <v>918</v>
      </c>
      <c r="J197" s="22" t="s">
        <v>33</v>
      </c>
      <c r="K197" s="95">
        <v>170.3</v>
      </c>
      <c r="L197" s="95">
        <v>64.8</v>
      </c>
      <c r="M197" s="95">
        <v>54.3</v>
      </c>
      <c r="N197" s="95">
        <v>101.2</v>
      </c>
      <c r="O197" s="9">
        <v>2810</v>
      </c>
      <c r="P197" s="24" t="s">
        <v>75</v>
      </c>
      <c r="Q197" s="93">
        <v>2.5</v>
      </c>
      <c r="R197" s="10">
        <v>168</v>
      </c>
      <c r="S197" s="10">
        <v>5800</v>
      </c>
      <c r="T197" s="10">
        <v>164</v>
      </c>
      <c r="U197" s="10">
        <v>4300</v>
      </c>
      <c r="V197" s="12" t="s">
        <v>55</v>
      </c>
      <c r="W197" s="30" t="s">
        <v>36</v>
      </c>
      <c r="X197" s="25" t="s">
        <v>37</v>
      </c>
      <c r="Y197" s="179" t="s">
        <v>38</v>
      </c>
      <c r="Z197" s="11">
        <v>16.399999999999999</v>
      </c>
      <c r="AA197" s="11">
        <v>18</v>
      </c>
      <c r="AB197" s="11" t="s">
        <v>761</v>
      </c>
      <c r="AC197" s="19" t="s">
        <v>796</v>
      </c>
      <c r="AD197" s="35" t="s">
        <v>1093</v>
      </c>
      <c r="AE197" s="13" t="s">
        <v>45</v>
      </c>
      <c r="AF197" s="13" t="s">
        <v>78</v>
      </c>
      <c r="AG197" s="2"/>
    </row>
    <row r="198" spans="2:33">
      <c r="B198" s="177">
        <v>220</v>
      </c>
      <c r="C198" s="8" t="s">
        <v>74</v>
      </c>
      <c r="D198" s="8" t="s">
        <v>76</v>
      </c>
      <c r="E198" s="7">
        <v>1990</v>
      </c>
      <c r="F198" s="8" t="s">
        <v>624</v>
      </c>
      <c r="G198" s="18" t="s">
        <v>83</v>
      </c>
      <c r="H198" s="180"/>
      <c r="I198" s="178" t="s">
        <v>918</v>
      </c>
      <c r="J198" s="22" t="s">
        <v>33</v>
      </c>
      <c r="K198" s="95">
        <v>170.2</v>
      </c>
      <c r="L198" s="95">
        <v>65.400000000000006</v>
      </c>
      <c r="M198" s="95">
        <v>55.1</v>
      </c>
      <c r="N198" s="95">
        <v>101.2</v>
      </c>
      <c r="O198" s="9">
        <v>3000</v>
      </c>
      <c r="P198" s="24" t="s">
        <v>75</v>
      </c>
      <c r="Q198" s="93">
        <v>2.5</v>
      </c>
      <c r="R198" s="10">
        <v>168</v>
      </c>
      <c r="S198" s="10">
        <v>5800</v>
      </c>
      <c r="T198" s="10">
        <v>164</v>
      </c>
      <c r="U198" s="10">
        <v>4300</v>
      </c>
      <c r="V198" s="12" t="s">
        <v>52</v>
      </c>
      <c r="W198" s="30" t="s">
        <v>36</v>
      </c>
      <c r="X198" s="25" t="s">
        <v>37</v>
      </c>
      <c r="Y198" s="179" t="s">
        <v>38</v>
      </c>
      <c r="Z198" s="11">
        <v>16.399999999999999</v>
      </c>
      <c r="AA198" s="11">
        <v>18</v>
      </c>
      <c r="AB198" s="11" t="s">
        <v>762</v>
      </c>
      <c r="AC198" s="19" t="s">
        <v>808</v>
      </c>
      <c r="AD198" s="35" t="s">
        <v>1093</v>
      </c>
      <c r="AE198" s="13" t="s">
        <v>45</v>
      </c>
      <c r="AF198" s="13" t="s">
        <v>78</v>
      </c>
      <c r="AG198" s="2"/>
    </row>
    <row r="199" spans="2:33" ht="13.5" thickBot="1">
      <c r="B199" s="177">
        <v>231</v>
      </c>
      <c r="C199" s="8" t="s">
        <v>74</v>
      </c>
      <c r="D199" s="122" t="s">
        <v>76</v>
      </c>
      <c r="E199" s="7">
        <v>1990</v>
      </c>
      <c r="F199" s="122" t="s">
        <v>85</v>
      </c>
      <c r="G199" s="123" t="s">
        <v>84</v>
      </c>
      <c r="H199" s="180"/>
      <c r="I199" s="178" t="s">
        <v>919</v>
      </c>
      <c r="J199" s="22" t="s">
        <v>33</v>
      </c>
      <c r="K199" s="95">
        <v>171.1</v>
      </c>
      <c r="L199" s="95">
        <v>66.099999999999994</v>
      </c>
      <c r="M199" s="95">
        <v>53.9</v>
      </c>
      <c r="N199" s="95">
        <v>101</v>
      </c>
      <c r="O199" s="9">
        <v>2865</v>
      </c>
      <c r="P199" s="24" t="s">
        <v>34</v>
      </c>
      <c r="Q199" s="93">
        <v>2.2999999999999998</v>
      </c>
      <c r="R199" s="10">
        <v>192</v>
      </c>
      <c r="S199" s="10">
        <v>6750</v>
      </c>
      <c r="T199" s="10">
        <v>170</v>
      </c>
      <c r="U199" s="10">
        <v>4750</v>
      </c>
      <c r="V199" s="12" t="s">
        <v>55</v>
      </c>
      <c r="W199" s="30" t="s">
        <v>36</v>
      </c>
      <c r="X199" s="25" t="s">
        <v>37</v>
      </c>
      <c r="Y199" s="179" t="s">
        <v>38</v>
      </c>
      <c r="Z199" s="11">
        <v>14.5</v>
      </c>
      <c r="AA199" s="11">
        <v>18</v>
      </c>
      <c r="AB199" s="11" t="s">
        <v>809</v>
      </c>
      <c r="AC199" s="19" t="s">
        <v>1001</v>
      </c>
      <c r="AD199" s="35" t="s">
        <v>1093</v>
      </c>
      <c r="AE199" s="13" t="s">
        <v>45</v>
      </c>
      <c r="AF199" s="13" t="s">
        <v>78</v>
      </c>
      <c r="AG199" s="2"/>
    </row>
    <row r="200" spans="2:33" s="223" customFormat="1" ht="27.75" thickTop="1" thickBot="1">
      <c r="B200" s="255" t="s">
        <v>1104</v>
      </c>
      <c r="C200" s="256"/>
      <c r="D200" s="256"/>
      <c r="E200" s="257"/>
      <c r="F200" s="256"/>
      <c r="G200" s="258"/>
      <c r="H200" s="259"/>
      <c r="I200" s="272"/>
      <c r="J200" s="260"/>
      <c r="K200" s="262"/>
      <c r="L200" s="262"/>
      <c r="M200" s="262"/>
      <c r="N200" s="262"/>
      <c r="O200" s="261"/>
      <c r="P200" s="263"/>
      <c r="Q200" s="264"/>
      <c r="R200" s="265"/>
      <c r="S200" s="265"/>
      <c r="T200" s="265"/>
      <c r="U200" s="265"/>
      <c r="V200" s="266"/>
      <c r="W200" s="267"/>
      <c r="X200" s="268"/>
      <c r="Y200" s="269"/>
      <c r="Z200" s="270"/>
      <c r="AA200" s="270"/>
      <c r="AB200" s="270"/>
      <c r="AC200" s="271"/>
      <c r="AD200" s="273"/>
      <c r="AE200" s="274"/>
      <c r="AF200" s="275"/>
      <c r="AG200" s="2"/>
    </row>
    <row r="201" spans="2:33" ht="13.5" thickTop="1">
      <c r="B201" s="177">
        <v>401969481</v>
      </c>
      <c r="C201" s="8" t="s">
        <v>189</v>
      </c>
      <c r="D201" s="8" t="s">
        <v>190</v>
      </c>
      <c r="E201" s="7">
        <v>2024</v>
      </c>
      <c r="F201" s="8" t="s">
        <v>656</v>
      </c>
      <c r="G201" s="18" t="s">
        <v>1053</v>
      </c>
      <c r="H201" s="180">
        <v>73735</v>
      </c>
      <c r="I201" s="178" t="s">
        <v>1085</v>
      </c>
      <c r="J201" s="22" t="s">
        <v>619</v>
      </c>
      <c r="K201" s="95">
        <v>232</v>
      </c>
      <c r="L201" s="95">
        <v>79.900000000000006</v>
      </c>
      <c r="M201" s="95">
        <v>77.099999999999994</v>
      </c>
      <c r="N201" s="95">
        <v>145.4</v>
      </c>
      <c r="O201" s="9">
        <v>5096</v>
      </c>
      <c r="P201" s="24" t="s">
        <v>39</v>
      </c>
      <c r="Q201" s="93">
        <v>3.5</v>
      </c>
      <c r="R201" s="10">
        <v>400</v>
      </c>
      <c r="S201" s="10">
        <v>6000</v>
      </c>
      <c r="T201" s="10">
        <v>500</v>
      </c>
      <c r="U201" s="10">
        <v>3100</v>
      </c>
      <c r="V201" s="12" t="s">
        <v>51</v>
      </c>
      <c r="W201" s="30" t="s">
        <v>56</v>
      </c>
      <c r="X201" s="25" t="s">
        <v>37</v>
      </c>
      <c r="Y201" s="179" t="s">
        <v>38</v>
      </c>
      <c r="Z201" s="11">
        <v>36</v>
      </c>
      <c r="AA201" s="11">
        <v>19</v>
      </c>
      <c r="AB201" s="11" t="s">
        <v>751</v>
      </c>
      <c r="AC201" s="19" t="s">
        <v>1099</v>
      </c>
      <c r="AD201" s="35" t="s">
        <v>1092</v>
      </c>
      <c r="AE201" s="13" t="s">
        <v>180</v>
      </c>
      <c r="AF201" s="13" t="s">
        <v>728</v>
      </c>
      <c r="AG201" s="2"/>
    </row>
    <row r="202" spans="2:33">
      <c r="B202" s="177">
        <v>402011927</v>
      </c>
      <c r="C202" s="8" t="s">
        <v>189</v>
      </c>
      <c r="D202" s="8" t="s">
        <v>190</v>
      </c>
      <c r="E202" s="7">
        <v>2024</v>
      </c>
      <c r="F202" s="8" t="s">
        <v>631</v>
      </c>
      <c r="G202" s="18" t="s">
        <v>1054</v>
      </c>
      <c r="H202" s="180">
        <v>36870</v>
      </c>
      <c r="I202" s="178" t="s">
        <v>1085</v>
      </c>
      <c r="J202" s="22" t="s">
        <v>618</v>
      </c>
      <c r="K202" s="95">
        <v>228.1</v>
      </c>
      <c r="L202" s="95">
        <v>79.900000000000006</v>
      </c>
      <c r="M202" s="95">
        <v>75</v>
      </c>
      <c r="N202" s="95">
        <v>141.5</v>
      </c>
      <c r="O202" s="9">
        <v>4396</v>
      </c>
      <c r="P202" s="24" t="s">
        <v>39</v>
      </c>
      <c r="Q202" s="93">
        <v>2.7</v>
      </c>
      <c r="R202" s="10">
        <v>325</v>
      </c>
      <c r="S202" s="10">
        <v>5000</v>
      </c>
      <c r="T202" s="10">
        <v>400</v>
      </c>
      <c r="U202" s="10">
        <v>3000</v>
      </c>
      <c r="V202" s="12" t="s">
        <v>55</v>
      </c>
      <c r="W202" s="30" t="s">
        <v>56</v>
      </c>
      <c r="X202" s="25" t="s">
        <v>37</v>
      </c>
      <c r="Y202" s="179" t="s">
        <v>38</v>
      </c>
      <c r="Z202" s="11">
        <v>36</v>
      </c>
      <c r="AA202" s="11">
        <v>21</v>
      </c>
      <c r="AB202" s="11" t="s">
        <v>755</v>
      </c>
      <c r="AC202" s="19" t="s">
        <v>1100</v>
      </c>
      <c r="AD202" s="35" t="s">
        <v>1092</v>
      </c>
      <c r="AE202" s="13" t="s">
        <v>180</v>
      </c>
      <c r="AF202" s="13" t="s">
        <v>728</v>
      </c>
      <c r="AG202" s="2"/>
    </row>
    <row r="203" spans="2:33">
      <c r="B203" s="177">
        <v>402011925</v>
      </c>
      <c r="C203" s="8" t="s">
        <v>189</v>
      </c>
      <c r="D203" s="8" t="s">
        <v>190</v>
      </c>
      <c r="E203" s="7">
        <v>2024</v>
      </c>
      <c r="F203" s="8" t="s">
        <v>630</v>
      </c>
      <c r="G203" s="18" t="s">
        <v>1055</v>
      </c>
      <c r="H203" s="180">
        <v>47620</v>
      </c>
      <c r="I203" s="178" t="s">
        <v>1085</v>
      </c>
      <c r="J203" s="22" t="s">
        <v>620</v>
      </c>
      <c r="K203" s="95">
        <v>232</v>
      </c>
      <c r="L203" s="95">
        <v>79.900000000000006</v>
      </c>
      <c r="M203" s="95">
        <v>75.3</v>
      </c>
      <c r="N203" s="95">
        <v>145.4</v>
      </c>
      <c r="O203" s="9">
        <v>4641</v>
      </c>
      <c r="P203" s="24" t="s">
        <v>39</v>
      </c>
      <c r="Q203" s="93">
        <v>2.7</v>
      </c>
      <c r="R203" s="10">
        <v>325</v>
      </c>
      <c r="S203" s="10">
        <v>5000</v>
      </c>
      <c r="T203" s="10">
        <v>400</v>
      </c>
      <c r="U203" s="10">
        <v>3000</v>
      </c>
      <c r="V203" s="12" t="s">
        <v>55</v>
      </c>
      <c r="W203" s="30" t="s">
        <v>56</v>
      </c>
      <c r="X203" s="25" t="s">
        <v>37</v>
      </c>
      <c r="Y203" s="179" t="s">
        <v>38</v>
      </c>
      <c r="Z203" s="11">
        <v>36</v>
      </c>
      <c r="AA203" s="11">
        <v>21</v>
      </c>
      <c r="AB203" s="11" t="s">
        <v>755</v>
      </c>
      <c r="AC203" s="19" t="s">
        <v>1100</v>
      </c>
      <c r="AD203" s="35" t="s">
        <v>1092</v>
      </c>
      <c r="AE203" s="13" t="s">
        <v>180</v>
      </c>
      <c r="AF203" s="13" t="s">
        <v>728</v>
      </c>
      <c r="AG203" s="2"/>
    </row>
    <row r="204" spans="2:33">
      <c r="B204" s="177">
        <v>402011926</v>
      </c>
      <c r="C204" s="8" t="s">
        <v>189</v>
      </c>
      <c r="D204" s="8" t="s">
        <v>190</v>
      </c>
      <c r="E204" s="7">
        <v>2024</v>
      </c>
      <c r="F204" s="8" t="s">
        <v>631</v>
      </c>
      <c r="G204" s="18" t="s">
        <v>1056</v>
      </c>
      <c r="H204" s="180">
        <v>44980</v>
      </c>
      <c r="I204" s="178" t="s">
        <v>1085</v>
      </c>
      <c r="J204" s="22" t="s">
        <v>620</v>
      </c>
      <c r="K204" s="95">
        <v>232</v>
      </c>
      <c r="L204" s="95">
        <v>79.900000000000006</v>
      </c>
      <c r="M204" s="95">
        <v>77.099999999999994</v>
      </c>
      <c r="N204" s="95">
        <v>145.4</v>
      </c>
      <c r="O204" s="9">
        <v>4895</v>
      </c>
      <c r="P204" s="24" t="s">
        <v>39</v>
      </c>
      <c r="Q204" s="93">
        <v>2.7</v>
      </c>
      <c r="R204" s="10">
        <v>325</v>
      </c>
      <c r="S204" s="10">
        <v>5000</v>
      </c>
      <c r="T204" s="10">
        <v>400</v>
      </c>
      <c r="U204" s="10">
        <v>3000</v>
      </c>
      <c r="V204" s="12" t="s">
        <v>51</v>
      </c>
      <c r="W204" s="30" t="s">
        <v>56</v>
      </c>
      <c r="X204" s="25" t="s">
        <v>37</v>
      </c>
      <c r="Y204" s="179" t="s">
        <v>38</v>
      </c>
      <c r="Z204" s="11">
        <v>36</v>
      </c>
      <c r="AA204" s="11">
        <v>20</v>
      </c>
      <c r="AB204" s="11" t="s">
        <v>772</v>
      </c>
      <c r="AC204" s="19" t="s">
        <v>1025</v>
      </c>
      <c r="AD204" s="35" t="s">
        <v>1092</v>
      </c>
      <c r="AE204" s="13" t="s">
        <v>180</v>
      </c>
      <c r="AF204" s="13" t="s">
        <v>728</v>
      </c>
      <c r="AG204" s="2"/>
    </row>
    <row r="205" spans="2:33">
      <c r="B205" s="177">
        <v>402011923</v>
      </c>
      <c r="C205" s="8" t="s">
        <v>189</v>
      </c>
      <c r="D205" s="8" t="s">
        <v>190</v>
      </c>
      <c r="E205" s="7">
        <v>2024</v>
      </c>
      <c r="F205" s="8" t="s">
        <v>631</v>
      </c>
      <c r="G205" s="18" t="s">
        <v>357</v>
      </c>
      <c r="H205" s="180">
        <v>49405</v>
      </c>
      <c r="I205" s="178" t="s">
        <v>1085</v>
      </c>
      <c r="J205" s="22" t="s">
        <v>619</v>
      </c>
      <c r="K205" s="95">
        <v>243.9</v>
      </c>
      <c r="L205" s="95">
        <v>79.900000000000006</v>
      </c>
      <c r="M205" s="95">
        <v>77.5</v>
      </c>
      <c r="N205" s="95">
        <v>157.19999999999999</v>
      </c>
      <c r="O205" s="9">
        <v>5122</v>
      </c>
      <c r="P205" s="24" t="s">
        <v>62</v>
      </c>
      <c r="Q205" s="93">
        <v>5</v>
      </c>
      <c r="R205" s="10">
        <v>400</v>
      </c>
      <c r="S205" s="10">
        <v>6000</v>
      </c>
      <c r="T205" s="10">
        <v>410</v>
      </c>
      <c r="U205" s="10">
        <v>4250</v>
      </c>
      <c r="V205" s="12" t="s">
        <v>51</v>
      </c>
      <c r="W205" s="30" t="s">
        <v>56</v>
      </c>
      <c r="X205" s="25" t="s">
        <v>70</v>
      </c>
      <c r="Y205" s="179" t="s">
        <v>178</v>
      </c>
      <c r="Z205" s="11">
        <v>36</v>
      </c>
      <c r="AA205" s="11">
        <v>19</v>
      </c>
      <c r="AB205" s="11" t="s">
        <v>751</v>
      </c>
      <c r="AC205" s="19" t="s">
        <v>1099</v>
      </c>
      <c r="AD205" s="35" t="s">
        <v>1092</v>
      </c>
      <c r="AE205" s="13" t="s">
        <v>180</v>
      </c>
      <c r="AF205" s="13" t="s">
        <v>728</v>
      </c>
      <c r="AG205" s="2"/>
    </row>
    <row r="206" spans="2:33">
      <c r="B206" s="177">
        <v>402011924</v>
      </c>
      <c r="C206" s="8" t="s">
        <v>189</v>
      </c>
      <c r="D206" s="8" t="s">
        <v>190</v>
      </c>
      <c r="E206" s="7">
        <v>2024</v>
      </c>
      <c r="F206" s="8" t="s">
        <v>664</v>
      </c>
      <c r="G206" s="18" t="s">
        <v>1057</v>
      </c>
      <c r="H206" s="180">
        <v>73735</v>
      </c>
      <c r="I206" s="178" t="s">
        <v>1085</v>
      </c>
      <c r="J206" s="22" t="s">
        <v>619</v>
      </c>
      <c r="K206" s="95">
        <v>232</v>
      </c>
      <c r="L206" s="95">
        <v>79.900000000000006</v>
      </c>
      <c r="M206" s="95">
        <v>77.099999999999994</v>
      </c>
      <c r="N206" s="95">
        <v>145.4</v>
      </c>
      <c r="O206" s="9">
        <v>5096</v>
      </c>
      <c r="P206" s="24" t="s">
        <v>39</v>
      </c>
      <c r="Q206" s="93">
        <v>3.5</v>
      </c>
      <c r="R206" s="10">
        <v>400</v>
      </c>
      <c r="S206" s="10">
        <v>6000</v>
      </c>
      <c r="T206" s="10">
        <v>500</v>
      </c>
      <c r="U206" s="10">
        <v>3100</v>
      </c>
      <c r="V206" s="12" t="s">
        <v>51</v>
      </c>
      <c r="W206" s="30" t="s">
        <v>56</v>
      </c>
      <c r="X206" s="25" t="s">
        <v>37</v>
      </c>
      <c r="Y206" s="179" t="s">
        <v>38</v>
      </c>
      <c r="Z206" s="11">
        <v>36</v>
      </c>
      <c r="AA206" s="11">
        <v>19</v>
      </c>
      <c r="AB206" s="11" t="s">
        <v>751</v>
      </c>
      <c r="AC206" s="19" t="s">
        <v>1099</v>
      </c>
      <c r="AD206" s="35" t="s">
        <v>1092</v>
      </c>
      <c r="AE206" s="13" t="s">
        <v>180</v>
      </c>
      <c r="AF206" s="13" t="s">
        <v>728</v>
      </c>
      <c r="AG206" s="2"/>
    </row>
    <row r="207" spans="2:33">
      <c r="B207" s="177">
        <v>402011921</v>
      </c>
      <c r="C207" s="8" t="s">
        <v>189</v>
      </c>
      <c r="D207" s="8" t="s">
        <v>190</v>
      </c>
      <c r="E207" s="7">
        <v>2024</v>
      </c>
      <c r="F207" s="8" t="s">
        <v>642</v>
      </c>
      <c r="G207" s="18" t="s">
        <v>365</v>
      </c>
      <c r="H207" s="180">
        <v>65800</v>
      </c>
      <c r="I207" s="178" t="s">
        <v>1085</v>
      </c>
      <c r="J207" s="22" t="s">
        <v>619</v>
      </c>
      <c r="K207" s="95">
        <v>243.9</v>
      </c>
      <c r="L207" s="95">
        <v>79.900000000000006</v>
      </c>
      <c r="M207" s="95">
        <v>77.5</v>
      </c>
      <c r="N207" s="95">
        <v>157.19999999999999</v>
      </c>
      <c r="O207" s="9">
        <v>5122</v>
      </c>
      <c r="P207" s="24" t="s">
        <v>62</v>
      </c>
      <c r="Q207" s="93">
        <v>5</v>
      </c>
      <c r="R207" s="10">
        <v>400</v>
      </c>
      <c r="S207" s="10">
        <v>6000</v>
      </c>
      <c r="T207" s="10">
        <v>410</v>
      </c>
      <c r="U207" s="10">
        <v>4250</v>
      </c>
      <c r="V207" s="12" t="s">
        <v>51</v>
      </c>
      <c r="W207" s="30" t="s">
        <v>56</v>
      </c>
      <c r="X207" s="25" t="s">
        <v>70</v>
      </c>
      <c r="Y207" s="179" t="s">
        <v>178</v>
      </c>
      <c r="Z207" s="11">
        <v>36</v>
      </c>
      <c r="AA207" s="11">
        <v>19</v>
      </c>
      <c r="AB207" s="11" t="s">
        <v>751</v>
      </c>
      <c r="AC207" s="19" t="s">
        <v>1099</v>
      </c>
      <c r="AD207" s="35" t="s">
        <v>1092</v>
      </c>
      <c r="AE207" s="13" t="s">
        <v>180</v>
      </c>
      <c r="AF207" s="13" t="s">
        <v>728</v>
      </c>
      <c r="AG207" s="2"/>
    </row>
    <row r="208" spans="2:33">
      <c r="B208" s="177">
        <v>402011922</v>
      </c>
      <c r="C208" s="8" t="s">
        <v>189</v>
      </c>
      <c r="D208" s="8" t="s">
        <v>190</v>
      </c>
      <c r="E208" s="7">
        <v>2024</v>
      </c>
      <c r="F208" s="8" t="s">
        <v>630</v>
      </c>
      <c r="G208" s="18" t="s">
        <v>1058</v>
      </c>
      <c r="H208" s="180">
        <v>49980</v>
      </c>
      <c r="I208" s="178" t="s">
        <v>1085</v>
      </c>
      <c r="J208" s="22" t="s">
        <v>619</v>
      </c>
      <c r="K208" s="95">
        <v>232</v>
      </c>
      <c r="L208" s="95">
        <v>79.900000000000006</v>
      </c>
      <c r="M208" s="95">
        <v>75.400000000000006</v>
      </c>
      <c r="N208" s="95">
        <v>145.4</v>
      </c>
      <c r="O208" s="9">
        <v>4687</v>
      </c>
      <c r="P208" s="24" t="s">
        <v>39</v>
      </c>
      <c r="Q208" s="93">
        <v>2.7</v>
      </c>
      <c r="R208" s="10">
        <v>325</v>
      </c>
      <c r="S208" s="10">
        <v>5000</v>
      </c>
      <c r="T208" s="10">
        <v>400</v>
      </c>
      <c r="U208" s="10">
        <v>3000</v>
      </c>
      <c r="V208" s="12" t="s">
        <v>55</v>
      </c>
      <c r="W208" s="30" t="s">
        <v>56</v>
      </c>
      <c r="X208" s="25" t="s">
        <v>37</v>
      </c>
      <c r="Y208" s="179" t="s">
        <v>38</v>
      </c>
      <c r="Z208" s="11">
        <v>36</v>
      </c>
      <c r="AA208" s="11">
        <v>21</v>
      </c>
      <c r="AB208" s="11" t="s">
        <v>755</v>
      </c>
      <c r="AC208" s="19" t="s">
        <v>1100</v>
      </c>
      <c r="AD208" s="35" t="s">
        <v>1092</v>
      </c>
      <c r="AE208" s="13" t="s">
        <v>180</v>
      </c>
      <c r="AF208" s="13" t="s">
        <v>728</v>
      </c>
      <c r="AG208" s="2"/>
    </row>
    <row r="209" spans="2:33">
      <c r="B209" s="177">
        <v>402011911</v>
      </c>
      <c r="C209" s="8" t="s">
        <v>189</v>
      </c>
      <c r="D209" s="8" t="s">
        <v>190</v>
      </c>
      <c r="E209" s="7">
        <v>2024</v>
      </c>
      <c r="F209" s="8" t="s">
        <v>630</v>
      </c>
      <c r="G209" s="18" t="s">
        <v>1059</v>
      </c>
      <c r="H209" s="180">
        <v>51420</v>
      </c>
      <c r="I209" s="178" t="s">
        <v>1085</v>
      </c>
      <c r="J209" s="22" t="s">
        <v>620</v>
      </c>
      <c r="K209" s="95">
        <v>232</v>
      </c>
      <c r="L209" s="95">
        <v>79.900000000000006</v>
      </c>
      <c r="M209" s="95">
        <v>77.099999999999994</v>
      </c>
      <c r="N209" s="95">
        <v>145.4</v>
      </c>
      <c r="O209" s="9">
        <v>4895</v>
      </c>
      <c r="P209" s="24" t="s">
        <v>39</v>
      </c>
      <c r="Q209" s="93">
        <v>2.7</v>
      </c>
      <c r="R209" s="10">
        <v>325</v>
      </c>
      <c r="S209" s="10">
        <v>5000</v>
      </c>
      <c r="T209" s="10">
        <v>400</v>
      </c>
      <c r="U209" s="10">
        <v>3000</v>
      </c>
      <c r="V209" s="12" t="s">
        <v>51</v>
      </c>
      <c r="W209" s="30" t="s">
        <v>56</v>
      </c>
      <c r="X209" s="25" t="s">
        <v>37</v>
      </c>
      <c r="Y209" s="179" t="s">
        <v>38</v>
      </c>
      <c r="Z209" s="11">
        <v>36</v>
      </c>
      <c r="AA209" s="11">
        <v>20</v>
      </c>
      <c r="AB209" s="11" t="s">
        <v>772</v>
      </c>
      <c r="AC209" s="19" t="s">
        <v>1025</v>
      </c>
      <c r="AD209" s="35" t="s">
        <v>1092</v>
      </c>
      <c r="AE209" s="13" t="s">
        <v>180</v>
      </c>
      <c r="AF209" s="13" t="s">
        <v>728</v>
      </c>
      <c r="AG209" s="2"/>
    </row>
    <row r="210" spans="2:33">
      <c r="B210" s="177">
        <v>402011910</v>
      </c>
      <c r="C210" s="8" t="s">
        <v>189</v>
      </c>
      <c r="D210" s="8" t="s">
        <v>190</v>
      </c>
      <c r="E210" s="7">
        <v>2024</v>
      </c>
      <c r="F210" s="8" t="s">
        <v>631</v>
      </c>
      <c r="G210" s="18" t="s">
        <v>1060</v>
      </c>
      <c r="H210" s="180">
        <v>36770</v>
      </c>
      <c r="I210" s="178" t="s">
        <v>1085</v>
      </c>
      <c r="J210" s="22" t="s">
        <v>618</v>
      </c>
      <c r="K210" s="95">
        <v>209.4</v>
      </c>
      <c r="L210" s="95">
        <v>79.900000000000006</v>
      </c>
      <c r="M210" s="95">
        <v>75.400000000000006</v>
      </c>
      <c r="N210" s="95">
        <v>122.8</v>
      </c>
      <c r="O210" s="9">
        <v>4353</v>
      </c>
      <c r="P210" s="24" t="s">
        <v>62</v>
      </c>
      <c r="Q210" s="93">
        <v>5</v>
      </c>
      <c r="R210" s="10">
        <v>400</v>
      </c>
      <c r="S210" s="10">
        <v>6000</v>
      </c>
      <c r="T210" s="10">
        <v>410</v>
      </c>
      <c r="U210" s="10">
        <v>4250</v>
      </c>
      <c r="V210" s="12" t="s">
        <v>55</v>
      </c>
      <c r="W210" s="30" t="s">
        <v>56</v>
      </c>
      <c r="X210" s="25" t="s">
        <v>70</v>
      </c>
      <c r="Y210" s="179" t="s">
        <v>178</v>
      </c>
      <c r="Z210" s="11">
        <v>23</v>
      </c>
      <c r="AA210" s="11">
        <v>19</v>
      </c>
      <c r="AB210" s="11" t="s">
        <v>751</v>
      </c>
      <c r="AC210" s="19" t="s">
        <v>1010</v>
      </c>
      <c r="AD210" s="35" t="s">
        <v>1092</v>
      </c>
      <c r="AE210" s="13" t="s">
        <v>180</v>
      </c>
      <c r="AF210" s="13" t="s">
        <v>728</v>
      </c>
      <c r="AG210" s="2"/>
    </row>
    <row r="211" spans="2:33">
      <c r="B211" s="177">
        <v>402011912</v>
      </c>
      <c r="C211" s="8" t="s">
        <v>189</v>
      </c>
      <c r="D211" s="8" t="s">
        <v>190</v>
      </c>
      <c r="E211" s="7">
        <v>2024</v>
      </c>
      <c r="F211" s="8" t="s">
        <v>656</v>
      </c>
      <c r="G211" s="18" t="s">
        <v>1061</v>
      </c>
      <c r="H211" s="180">
        <v>74040</v>
      </c>
      <c r="I211" s="178" t="s">
        <v>1085</v>
      </c>
      <c r="J211" s="22" t="s">
        <v>619</v>
      </c>
      <c r="K211" s="95">
        <v>243.9</v>
      </c>
      <c r="L211" s="95">
        <v>79.900000000000006</v>
      </c>
      <c r="M211" s="95">
        <v>77.5</v>
      </c>
      <c r="N211" s="95">
        <v>157.19999999999999</v>
      </c>
      <c r="O211" s="9">
        <v>5143</v>
      </c>
      <c r="P211" s="24" t="s">
        <v>39</v>
      </c>
      <c r="Q211" s="93">
        <v>3.5</v>
      </c>
      <c r="R211" s="10">
        <v>400</v>
      </c>
      <c r="S211" s="10">
        <v>6000</v>
      </c>
      <c r="T211" s="10">
        <v>500</v>
      </c>
      <c r="U211" s="10">
        <v>3100</v>
      </c>
      <c r="V211" s="12" t="s">
        <v>51</v>
      </c>
      <c r="W211" s="30" t="s">
        <v>56</v>
      </c>
      <c r="X211" s="25" t="s">
        <v>37</v>
      </c>
      <c r="Y211" s="179" t="s">
        <v>38</v>
      </c>
      <c r="Z211" s="11">
        <v>36</v>
      </c>
      <c r="AA211" s="11">
        <v>19</v>
      </c>
      <c r="AB211" s="11" t="s">
        <v>751</v>
      </c>
      <c r="AC211" s="19" t="s">
        <v>1099</v>
      </c>
      <c r="AD211" s="35" t="s">
        <v>1092</v>
      </c>
      <c r="AE211" s="13" t="s">
        <v>180</v>
      </c>
      <c r="AF211" s="13" t="s">
        <v>728</v>
      </c>
      <c r="AG211" s="2"/>
    </row>
    <row r="212" spans="2:33">
      <c r="B212" s="177">
        <v>402011909</v>
      </c>
      <c r="C212" s="8" t="s">
        <v>189</v>
      </c>
      <c r="D212" s="8" t="s">
        <v>190</v>
      </c>
      <c r="E212" s="7">
        <v>2024</v>
      </c>
      <c r="F212" s="8" t="s">
        <v>630</v>
      </c>
      <c r="G212" s="18" t="s">
        <v>1062</v>
      </c>
      <c r="H212" s="180">
        <v>53840</v>
      </c>
      <c r="I212" s="178" t="s">
        <v>1085</v>
      </c>
      <c r="J212" s="22" t="s">
        <v>619</v>
      </c>
      <c r="K212" s="95">
        <v>232</v>
      </c>
      <c r="L212" s="95">
        <v>79.900000000000006</v>
      </c>
      <c r="M212" s="95">
        <v>77.099999999999994</v>
      </c>
      <c r="N212" s="95">
        <v>145.4</v>
      </c>
      <c r="O212" s="9">
        <v>4941</v>
      </c>
      <c r="P212" s="24" t="s">
        <v>39</v>
      </c>
      <c r="Q212" s="93">
        <v>2.7</v>
      </c>
      <c r="R212" s="10">
        <v>325</v>
      </c>
      <c r="S212" s="10">
        <v>5000</v>
      </c>
      <c r="T212" s="10">
        <v>400</v>
      </c>
      <c r="U212" s="10">
        <v>3000</v>
      </c>
      <c r="V212" s="12" t="s">
        <v>51</v>
      </c>
      <c r="W212" s="30" t="s">
        <v>56</v>
      </c>
      <c r="X212" s="25" t="s">
        <v>37</v>
      </c>
      <c r="Y212" s="179" t="s">
        <v>38</v>
      </c>
      <c r="Z212" s="11">
        <v>36</v>
      </c>
      <c r="AA212" s="11">
        <v>20</v>
      </c>
      <c r="AB212" s="11" t="s">
        <v>772</v>
      </c>
      <c r="AC212" s="19" t="s">
        <v>1025</v>
      </c>
      <c r="AD212" s="35" t="s">
        <v>1092</v>
      </c>
      <c r="AE212" s="13" t="s">
        <v>180</v>
      </c>
      <c r="AF212" s="13" t="s">
        <v>728</v>
      </c>
      <c r="AG212" s="2"/>
    </row>
    <row r="213" spans="2:33">
      <c r="B213" s="177">
        <v>402011907</v>
      </c>
      <c r="C213" s="8" t="s">
        <v>189</v>
      </c>
      <c r="D213" s="8" t="s">
        <v>190</v>
      </c>
      <c r="E213" s="7">
        <v>2024</v>
      </c>
      <c r="F213" s="8" t="s">
        <v>631</v>
      </c>
      <c r="G213" s="18" t="s">
        <v>1063</v>
      </c>
      <c r="H213" s="180">
        <v>41180</v>
      </c>
      <c r="I213" s="178" t="s">
        <v>1085</v>
      </c>
      <c r="J213" s="22" t="s">
        <v>620</v>
      </c>
      <c r="K213" s="95">
        <v>232</v>
      </c>
      <c r="L213" s="95">
        <v>79.900000000000006</v>
      </c>
      <c r="M213" s="95">
        <v>75.3</v>
      </c>
      <c r="N213" s="95">
        <v>145.4</v>
      </c>
      <c r="O213" s="9">
        <v>4641</v>
      </c>
      <c r="P213" s="24" t="s">
        <v>39</v>
      </c>
      <c r="Q213" s="93">
        <v>2.7</v>
      </c>
      <c r="R213" s="10">
        <v>325</v>
      </c>
      <c r="S213" s="10">
        <v>5000</v>
      </c>
      <c r="T213" s="10">
        <v>400</v>
      </c>
      <c r="U213" s="10">
        <v>3000</v>
      </c>
      <c r="V213" s="12" t="s">
        <v>55</v>
      </c>
      <c r="W213" s="30" t="s">
        <v>56</v>
      </c>
      <c r="X213" s="25" t="s">
        <v>37</v>
      </c>
      <c r="Y213" s="179" t="s">
        <v>38</v>
      </c>
      <c r="Z213" s="11">
        <v>36</v>
      </c>
      <c r="AA213" s="11">
        <v>21</v>
      </c>
      <c r="AB213" s="11" t="s">
        <v>755</v>
      </c>
      <c r="AC213" s="19" t="s">
        <v>1100</v>
      </c>
      <c r="AD213" s="35" t="s">
        <v>1092</v>
      </c>
      <c r="AE213" s="13" t="s">
        <v>180</v>
      </c>
      <c r="AF213" s="13" t="s">
        <v>728</v>
      </c>
      <c r="AG213" s="2"/>
    </row>
    <row r="214" spans="2:33">
      <c r="B214" s="177">
        <v>402011908</v>
      </c>
      <c r="C214" s="8" t="s">
        <v>189</v>
      </c>
      <c r="D214" s="8" t="s">
        <v>190</v>
      </c>
      <c r="E214" s="7">
        <v>2024</v>
      </c>
      <c r="F214" s="8" t="s">
        <v>631</v>
      </c>
      <c r="G214" s="18" t="s">
        <v>1064</v>
      </c>
      <c r="H214" s="180">
        <v>41885</v>
      </c>
      <c r="I214" s="178" t="s">
        <v>1085</v>
      </c>
      <c r="J214" s="22" t="s">
        <v>618</v>
      </c>
      <c r="K214" s="95">
        <v>228.1</v>
      </c>
      <c r="L214" s="95">
        <v>79.900000000000006</v>
      </c>
      <c r="M214" s="95">
        <v>76.7</v>
      </c>
      <c r="N214" s="95">
        <v>141.5</v>
      </c>
      <c r="O214" s="9">
        <v>4679</v>
      </c>
      <c r="P214" s="24" t="s">
        <v>39</v>
      </c>
      <c r="Q214" s="93">
        <v>2.7</v>
      </c>
      <c r="R214" s="10">
        <v>325</v>
      </c>
      <c r="S214" s="10">
        <v>5000</v>
      </c>
      <c r="T214" s="10">
        <v>400</v>
      </c>
      <c r="U214" s="10">
        <v>3000</v>
      </c>
      <c r="V214" s="12" t="s">
        <v>51</v>
      </c>
      <c r="W214" s="30" t="s">
        <v>56</v>
      </c>
      <c r="X214" s="25" t="s">
        <v>37</v>
      </c>
      <c r="Y214" s="179" t="s">
        <v>38</v>
      </c>
      <c r="Z214" s="11">
        <v>36</v>
      </c>
      <c r="AA214" s="11">
        <v>20</v>
      </c>
      <c r="AB214" s="11" t="s">
        <v>772</v>
      </c>
      <c r="AC214" s="19" t="s">
        <v>1025</v>
      </c>
      <c r="AD214" s="35" t="s">
        <v>1092</v>
      </c>
      <c r="AE214" s="13" t="s">
        <v>180</v>
      </c>
      <c r="AF214" s="13" t="s">
        <v>728</v>
      </c>
      <c r="AG214" s="2"/>
    </row>
    <row r="215" spans="2:33">
      <c r="B215" s="177">
        <v>402011906</v>
      </c>
      <c r="C215" s="8" t="s">
        <v>189</v>
      </c>
      <c r="D215" s="8" t="s">
        <v>190</v>
      </c>
      <c r="E215" s="7">
        <v>2024</v>
      </c>
      <c r="F215" s="8" t="s">
        <v>631</v>
      </c>
      <c r="G215" s="18" t="s">
        <v>1065</v>
      </c>
      <c r="H215" s="180">
        <v>41785</v>
      </c>
      <c r="I215" s="178" t="s">
        <v>1085</v>
      </c>
      <c r="J215" s="22" t="s">
        <v>618</v>
      </c>
      <c r="K215" s="95">
        <v>209.4</v>
      </c>
      <c r="L215" s="95">
        <v>79.900000000000006</v>
      </c>
      <c r="M215" s="95">
        <v>76.900000000000006</v>
      </c>
      <c r="N215" s="95">
        <v>122.8</v>
      </c>
      <c r="O215" s="9">
        <v>4617</v>
      </c>
      <c r="P215" s="24" t="s">
        <v>62</v>
      </c>
      <c r="Q215" s="93">
        <v>5</v>
      </c>
      <c r="R215" s="10">
        <v>400</v>
      </c>
      <c r="S215" s="10">
        <v>6000</v>
      </c>
      <c r="T215" s="10">
        <v>410</v>
      </c>
      <c r="U215" s="10">
        <v>4250</v>
      </c>
      <c r="V215" s="12" t="s">
        <v>51</v>
      </c>
      <c r="W215" s="30" t="s">
        <v>56</v>
      </c>
      <c r="X215" s="25" t="s">
        <v>70</v>
      </c>
      <c r="Y215" s="179" t="s">
        <v>178</v>
      </c>
      <c r="Z215" s="11">
        <v>23</v>
      </c>
      <c r="AA215" s="11">
        <v>19</v>
      </c>
      <c r="AB215" s="11" t="s">
        <v>751</v>
      </c>
      <c r="AC215" s="19" t="s">
        <v>1010</v>
      </c>
      <c r="AD215" s="35" t="s">
        <v>1092</v>
      </c>
      <c r="AE215" s="13" t="s">
        <v>180</v>
      </c>
      <c r="AF215" s="13" t="s">
        <v>728</v>
      </c>
      <c r="AG215" s="2"/>
    </row>
    <row r="216" spans="2:33">
      <c r="B216" s="177">
        <v>402011915</v>
      </c>
      <c r="C216" s="8" t="s">
        <v>189</v>
      </c>
      <c r="D216" s="8" t="s">
        <v>190</v>
      </c>
      <c r="E216" s="7">
        <v>2024</v>
      </c>
      <c r="F216" s="8" t="s">
        <v>630</v>
      </c>
      <c r="G216" s="18" t="s">
        <v>361</v>
      </c>
      <c r="H216" s="180">
        <v>55830</v>
      </c>
      <c r="I216" s="178" t="s">
        <v>1085</v>
      </c>
      <c r="J216" s="22" t="s">
        <v>619</v>
      </c>
      <c r="K216" s="95">
        <v>243.9</v>
      </c>
      <c r="L216" s="95">
        <v>79.900000000000006</v>
      </c>
      <c r="M216" s="95">
        <v>77.5</v>
      </c>
      <c r="N216" s="95">
        <v>157.19999999999999</v>
      </c>
      <c r="O216" s="9">
        <v>5122</v>
      </c>
      <c r="P216" s="24" t="s">
        <v>62</v>
      </c>
      <c r="Q216" s="93">
        <v>5</v>
      </c>
      <c r="R216" s="10">
        <v>400</v>
      </c>
      <c r="S216" s="10">
        <v>6000</v>
      </c>
      <c r="T216" s="10">
        <v>410</v>
      </c>
      <c r="U216" s="10">
        <v>4250</v>
      </c>
      <c r="V216" s="12" t="s">
        <v>51</v>
      </c>
      <c r="W216" s="30" t="s">
        <v>56</v>
      </c>
      <c r="X216" s="25" t="s">
        <v>70</v>
      </c>
      <c r="Y216" s="179" t="s">
        <v>178</v>
      </c>
      <c r="Z216" s="11">
        <v>36</v>
      </c>
      <c r="AA216" s="11">
        <v>19</v>
      </c>
      <c r="AB216" s="11" t="s">
        <v>751</v>
      </c>
      <c r="AC216" s="19" t="s">
        <v>1099</v>
      </c>
      <c r="AD216" s="35" t="s">
        <v>1092</v>
      </c>
      <c r="AE216" s="13" t="s">
        <v>180</v>
      </c>
      <c r="AF216" s="13" t="s">
        <v>728</v>
      </c>
      <c r="AG216" s="2"/>
    </row>
    <row r="217" spans="2:33">
      <c r="B217" s="177">
        <v>402011919</v>
      </c>
      <c r="C217" s="8" t="s">
        <v>189</v>
      </c>
      <c r="D217" s="8" t="s">
        <v>190</v>
      </c>
      <c r="E217" s="7">
        <v>2024</v>
      </c>
      <c r="F217" s="8" t="s">
        <v>664</v>
      </c>
      <c r="G217" s="18" t="s">
        <v>1066</v>
      </c>
      <c r="H217" s="180">
        <v>74040</v>
      </c>
      <c r="I217" s="178" t="s">
        <v>1085</v>
      </c>
      <c r="J217" s="22" t="s">
        <v>619</v>
      </c>
      <c r="K217" s="95">
        <v>243.9</v>
      </c>
      <c r="L217" s="95">
        <v>79.900000000000006</v>
      </c>
      <c r="M217" s="95">
        <v>77.5</v>
      </c>
      <c r="N217" s="95">
        <v>157.19999999999999</v>
      </c>
      <c r="O217" s="9">
        <v>5143</v>
      </c>
      <c r="P217" s="24" t="s">
        <v>39</v>
      </c>
      <c r="Q217" s="93">
        <v>3.5</v>
      </c>
      <c r="R217" s="10">
        <v>400</v>
      </c>
      <c r="S217" s="10">
        <v>6000</v>
      </c>
      <c r="T217" s="10">
        <v>500</v>
      </c>
      <c r="U217" s="10">
        <v>3100</v>
      </c>
      <c r="V217" s="12" t="s">
        <v>51</v>
      </c>
      <c r="W217" s="30" t="s">
        <v>56</v>
      </c>
      <c r="X217" s="25" t="s">
        <v>37</v>
      </c>
      <c r="Y217" s="179" t="s">
        <v>38</v>
      </c>
      <c r="Z217" s="11">
        <v>36</v>
      </c>
      <c r="AA217" s="11">
        <v>19</v>
      </c>
      <c r="AB217" s="11" t="s">
        <v>751</v>
      </c>
      <c r="AC217" s="19" t="s">
        <v>1099</v>
      </c>
      <c r="AD217" s="35" t="s">
        <v>1092</v>
      </c>
      <c r="AE217" s="13" t="s">
        <v>180</v>
      </c>
      <c r="AF217" s="13" t="s">
        <v>728</v>
      </c>
      <c r="AG217" s="2"/>
    </row>
    <row r="218" spans="2:33">
      <c r="B218" s="177">
        <v>402011920</v>
      </c>
      <c r="C218" s="8" t="s">
        <v>189</v>
      </c>
      <c r="D218" s="8" t="s">
        <v>190</v>
      </c>
      <c r="E218" s="7">
        <v>2024</v>
      </c>
      <c r="F218" s="8" t="s">
        <v>642</v>
      </c>
      <c r="G218" s="18" t="s">
        <v>1067</v>
      </c>
      <c r="H218" s="180">
        <v>65195</v>
      </c>
      <c r="I218" s="178" t="s">
        <v>1085</v>
      </c>
      <c r="J218" s="22" t="s">
        <v>619</v>
      </c>
      <c r="K218" s="95">
        <v>232</v>
      </c>
      <c r="L218" s="95">
        <v>79.900000000000006</v>
      </c>
      <c r="M218" s="95">
        <v>77.099999999999994</v>
      </c>
      <c r="N218" s="95">
        <v>145.4</v>
      </c>
      <c r="O218" s="9">
        <v>5020</v>
      </c>
      <c r="P218" s="24" t="s">
        <v>62</v>
      </c>
      <c r="Q218" s="93">
        <v>5</v>
      </c>
      <c r="R218" s="10">
        <v>400</v>
      </c>
      <c r="S218" s="10">
        <v>6000</v>
      </c>
      <c r="T218" s="10">
        <v>410</v>
      </c>
      <c r="U218" s="10">
        <v>4250</v>
      </c>
      <c r="V218" s="12" t="s">
        <v>51</v>
      </c>
      <c r="W218" s="30" t="s">
        <v>56</v>
      </c>
      <c r="X218" s="25" t="s">
        <v>70</v>
      </c>
      <c r="Y218" s="179" t="s">
        <v>178</v>
      </c>
      <c r="Z218" s="11">
        <v>36</v>
      </c>
      <c r="AA218" s="11">
        <v>19</v>
      </c>
      <c r="AB218" s="11" t="s">
        <v>751</v>
      </c>
      <c r="AC218" s="19" t="s">
        <v>1099</v>
      </c>
      <c r="AD218" s="35" t="s">
        <v>1092</v>
      </c>
      <c r="AE218" s="13" t="s">
        <v>180</v>
      </c>
      <c r="AF218" s="13" t="s">
        <v>728</v>
      </c>
      <c r="AG218" s="2"/>
    </row>
    <row r="219" spans="2:33">
      <c r="B219" s="177">
        <v>402011918</v>
      </c>
      <c r="C219" s="8" t="s">
        <v>189</v>
      </c>
      <c r="D219" s="8" t="s">
        <v>190</v>
      </c>
      <c r="E219" s="7">
        <v>2024</v>
      </c>
      <c r="F219" s="8" t="s">
        <v>631</v>
      </c>
      <c r="G219" s="18" t="s">
        <v>1068</v>
      </c>
      <c r="H219" s="180">
        <v>43515</v>
      </c>
      <c r="I219" s="178" t="s">
        <v>1085</v>
      </c>
      <c r="J219" s="22" t="s">
        <v>619</v>
      </c>
      <c r="K219" s="95">
        <v>232</v>
      </c>
      <c r="L219" s="95">
        <v>79.900000000000006</v>
      </c>
      <c r="M219" s="95">
        <v>75.400000000000006</v>
      </c>
      <c r="N219" s="95">
        <v>145.4</v>
      </c>
      <c r="O219" s="9">
        <v>4687</v>
      </c>
      <c r="P219" s="24" t="s">
        <v>39</v>
      </c>
      <c r="Q219" s="93">
        <v>2.7</v>
      </c>
      <c r="R219" s="10">
        <v>325</v>
      </c>
      <c r="S219" s="10">
        <v>5000</v>
      </c>
      <c r="T219" s="10">
        <v>400</v>
      </c>
      <c r="U219" s="10">
        <v>3000</v>
      </c>
      <c r="V219" s="12" t="s">
        <v>55</v>
      </c>
      <c r="W219" s="30" t="s">
        <v>56</v>
      </c>
      <c r="X219" s="25" t="s">
        <v>37</v>
      </c>
      <c r="Y219" s="179" t="s">
        <v>38</v>
      </c>
      <c r="Z219" s="11">
        <v>36</v>
      </c>
      <c r="AA219" s="11">
        <v>21</v>
      </c>
      <c r="AB219" s="11" t="s">
        <v>755</v>
      </c>
      <c r="AC219" s="19" t="s">
        <v>1100</v>
      </c>
      <c r="AD219" s="35" t="s">
        <v>1092</v>
      </c>
      <c r="AE219" s="13" t="s">
        <v>180</v>
      </c>
      <c r="AF219" s="13" t="s">
        <v>728</v>
      </c>
      <c r="AG219" s="2"/>
    </row>
    <row r="220" spans="2:33">
      <c r="B220" s="177">
        <v>402011916</v>
      </c>
      <c r="C220" s="8" t="s">
        <v>189</v>
      </c>
      <c r="D220" s="8" t="s">
        <v>190</v>
      </c>
      <c r="E220" s="7">
        <v>2024</v>
      </c>
      <c r="F220" s="8" t="s">
        <v>631</v>
      </c>
      <c r="G220" s="18" t="s">
        <v>1069</v>
      </c>
      <c r="H220" s="180">
        <v>47395</v>
      </c>
      <c r="I220" s="178" t="s">
        <v>1085</v>
      </c>
      <c r="J220" s="22" t="s">
        <v>619</v>
      </c>
      <c r="K220" s="95">
        <v>232</v>
      </c>
      <c r="L220" s="95">
        <v>79.900000000000006</v>
      </c>
      <c r="M220" s="95">
        <v>77.099999999999994</v>
      </c>
      <c r="N220" s="95">
        <v>145.4</v>
      </c>
      <c r="O220" s="9">
        <v>4941</v>
      </c>
      <c r="P220" s="24" t="s">
        <v>39</v>
      </c>
      <c r="Q220" s="93">
        <v>2.7</v>
      </c>
      <c r="R220" s="10">
        <v>325</v>
      </c>
      <c r="S220" s="10">
        <v>5000</v>
      </c>
      <c r="T220" s="10">
        <v>400</v>
      </c>
      <c r="U220" s="10">
        <v>3000</v>
      </c>
      <c r="V220" s="12" t="s">
        <v>51</v>
      </c>
      <c r="W220" s="30" t="s">
        <v>56</v>
      </c>
      <c r="X220" s="25" t="s">
        <v>37</v>
      </c>
      <c r="Y220" s="179" t="s">
        <v>38</v>
      </c>
      <c r="Z220" s="11">
        <v>36</v>
      </c>
      <c r="AA220" s="11">
        <v>20</v>
      </c>
      <c r="AB220" s="11" t="s">
        <v>772</v>
      </c>
      <c r="AC220" s="19" t="s">
        <v>1025</v>
      </c>
      <c r="AD220" s="35" t="s">
        <v>1092</v>
      </c>
      <c r="AE220" s="13" t="s">
        <v>180</v>
      </c>
      <c r="AF220" s="13" t="s">
        <v>728</v>
      </c>
      <c r="AG220" s="2"/>
    </row>
    <row r="221" spans="2:33">
      <c r="B221" s="177">
        <v>402011913</v>
      </c>
      <c r="C221" s="8" t="s">
        <v>189</v>
      </c>
      <c r="D221" s="8" t="s">
        <v>190</v>
      </c>
      <c r="E221" s="7">
        <v>2024</v>
      </c>
      <c r="F221" s="8" t="s">
        <v>694</v>
      </c>
      <c r="G221" s="18" t="s">
        <v>1070</v>
      </c>
      <c r="H221" s="180">
        <v>78330</v>
      </c>
      <c r="I221" s="178" t="s">
        <v>1085</v>
      </c>
      <c r="J221" s="22" t="s">
        <v>619</v>
      </c>
      <c r="K221" s="95">
        <v>232.6</v>
      </c>
      <c r="L221" s="95">
        <v>86.6</v>
      </c>
      <c r="M221" s="95">
        <v>79.8</v>
      </c>
      <c r="N221" s="95">
        <v>145.4</v>
      </c>
      <c r="O221" s="9">
        <v>5710</v>
      </c>
      <c r="P221" s="24" t="s">
        <v>39</v>
      </c>
      <c r="Q221" s="93">
        <v>3.5</v>
      </c>
      <c r="R221" s="10">
        <v>450</v>
      </c>
      <c r="S221" s="10">
        <v>5850</v>
      </c>
      <c r="T221" s="10">
        <v>510</v>
      </c>
      <c r="U221" s="10">
        <v>3000</v>
      </c>
      <c r="V221" s="12" t="s">
        <v>51</v>
      </c>
      <c r="W221" s="30" t="s">
        <v>56</v>
      </c>
      <c r="X221" s="25" t="s">
        <v>37</v>
      </c>
      <c r="Y221" s="179" t="s">
        <v>44</v>
      </c>
      <c r="Z221" s="11">
        <v>36</v>
      </c>
      <c r="AA221" s="11">
        <v>19</v>
      </c>
      <c r="AB221" s="11" t="s">
        <v>751</v>
      </c>
      <c r="AC221" s="19" t="s">
        <v>1099</v>
      </c>
      <c r="AD221" s="35" t="s">
        <v>1092</v>
      </c>
      <c r="AE221" s="13" t="s">
        <v>180</v>
      </c>
      <c r="AF221" s="13" t="s">
        <v>728</v>
      </c>
      <c r="AG221" s="2"/>
    </row>
    <row r="222" spans="2:33">
      <c r="B222" s="177">
        <v>402011928</v>
      </c>
      <c r="C222" s="8" t="s">
        <v>189</v>
      </c>
      <c r="D222" s="8" t="s">
        <v>190</v>
      </c>
      <c r="E222" s="7">
        <v>2024</v>
      </c>
      <c r="F222" s="8" t="s">
        <v>634</v>
      </c>
      <c r="G222" s="18" t="s">
        <v>1071</v>
      </c>
      <c r="H222" s="180">
        <v>48230</v>
      </c>
      <c r="I222" s="178" t="s">
        <v>1085</v>
      </c>
      <c r="J222" s="22" t="s">
        <v>619</v>
      </c>
      <c r="K222" s="95">
        <v>232</v>
      </c>
      <c r="L222" s="95">
        <v>79.900000000000006</v>
      </c>
      <c r="M222" s="95">
        <v>75.400000000000006</v>
      </c>
      <c r="N222" s="95">
        <v>145.4</v>
      </c>
      <c r="O222" s="9">
        <v>4687</v>
      </c>
      <c r="P222" s="24" t="s">
        <v>39</v>
      </c>
      <c r="Q222" s="93">
        <v>2.7</v>
      </c>
      <c r="R222" s="10">
        <v>325</v>
      </c>
      <c r="S222" s="10">
        <v>5000</v>
      </c>
      <c r="T222" s="10">
        <v>400</v>
      </c>
      <c r="U222" s="10">
        <v>3000</v>
      </c>
      <c r="V222" s="12" t="s">
        <v>55</v>
      </c>
      <c r="W222" s="30" t="s">
        <v>56</v>
      </c>
      <c r="X222" s="25" t="s">
        <v>37</v>
      </c>
      <c r="Y222" s="179" t="s">
        <v>38</v>
      </c>
      <c r="Z222" s="11">
        <v>36</v>
      </c>
      <c r="AA222" s="11">
        <v>21</v>
      </c>
      <c r="AB222" s="11" t="s">
        <v>755</v>
      </c>
      <c r="AC222" s="19" t="s">
        <v>1100</v>
      </c>
      <c r="AD222" s="35" t="s">
        <v>1092</v>
      </c>
      <c r="AE222" s="13" t="s">
        <v>180</v>
      </c>
      <c r="AF222" s="13" t="s">
        <v>728</v>
      </c>
      <c r="AG222" s="2"/>
    </row>
    <row r="223" spans="2:33">
      <c r="B223" s="177">
        <v>402011931</v>
      </c>
      <c r="C223" s="8" t="s">
        <v>189</v>
      </c>
      <c r="D223" s="8" t="s">
        <v>190</v>
      </c>
      <c r="E223" s="7">
        <v>2024</v>
      </c>
      <c r="F223" s="8" t="s">
        <v>634</v>
      </c>
      <c r="G223" s="18" t="s">
        <v>1072</v>
      </c>
      <c r="H223" s="180">
        <v>49695</v>
      </c>
      <c r="I223" s="178" t="s">
        <v>1085</v>
      </c>
      <c r="J223" s="22" t="s">
        <v>620</v>
      </c>
      <c r="K223" s="95">
        <v>232</v>
      </c>
      <c r="L223" s="95">
        <v>79.900000000000006</v>
      </c>
      <c r="M223" s="95">
        <v>77.099999999999994</v>
      </c>
      <c r="N223" s="95">
        <v>145.4</v>
      </c>
      <c r="O223" s="9">
        <v>4895</v>
      </c>
      <c r="P223" s="24" t="s">
        <v>39</v>
      </c>
      <c r="Q223" s="93">
        <v>2.7</v>
      </c>
      <c r="R223" s="10">
        <v>325</v>
      </c>
      <c r="S223" s="10">
        <v>5000</v>
      </c>
      <c r="T223" s="10">
        <v>400</v>
      </c>
      <c r="U223" s="10">
        <v>3000</v>
      </c>
      <c r="V223" s="12" t="s">
        <v>51</v>
      </c>
      <c r="W223" s="30" t="s">
        <v>56</v>
      </c>
      <c r="X223" s="25" t="s">
        <v>37</v>
      </c>
      <c r="Y223" s="179" t="s">
        <v>38</v>
      </c>
      <c r="Z223" s="11">
        <v>36</v>
      </c>
      <c r="AA223" s="11">
        <v>20</v>
      </c>
      <c r="AB223" s="11" t="s">
        <v>772</v>
      </c>
      <c r="AC223" s="19" t="s">
        <v>1025</v>
      </c>
      <c r="AD223" s="35" t="s">
        <v>1092</v>
      </c>
      <c r="AE223" s="13" t="s">
        <v>180</v>
      </c>
      <c r="AF223" s="13" t="s">
        <v>728</v>
      </c>
      <c r="AG223" s="2"/>
    </row>
    <row r="224" spans="2:33">
      <c r="B224" s="177">
        <v>402011929</v>
      </c>
      <c r="C224" s="8" t="s">
        <v>189</v>
      </c>
      <c r="D224" s="8" t="s">
        <v>190</v>
      </c>
      <c r="E224" s="7">
        <v>2024</v>
      </c>
      <c r="F224" s="8" t="s">
        <v>634</v>
      </c>
      <c r="G224" s="18" t="s">
        <v>1073</v>
      </c>
      <c r="H224" s="180">
        <v>52110</v>
      </c>
      <c r="I224" s="178" t="s">
        <v>1085</v>
      </c>
      <c r="J224" s="22" t="s">
        <v>619</v>
      </c>
      <c r="K224" s="95">
        <v>232</v>
      </c>
      <c r="L224" s="95">
        <v>79.900000000000006</v>
      </c>
      <c r="M224" s="95">
        <v>77.099999999999994</v>
      </c>
      <c r="N224" s="95">
        <v>145.4</v>
      </c>
      <c r="O224" s="9">
        <v>4941</v>
      </c>
      <c r="P224" s="24" t="s">
        <v>39</v>
      </c>
      <c r="Q224" s="93">
        <v>2.7</v>
      </c>
      <c r="R224" s="10">
        <v>325</v>
      </c>
      <c r="S224" s="10">
        <v>5000</v>
      </c>
      <c r="T224" s="10">
        <v>400</v>
      </c>
      <c r="U224" s="10">
        <v>3000</v>
      </c>
      <c r="V224" s="12" t="s">
        <v>51</v>
      </c>
      <c r="W224" s="30" t="s">
        <v>56</v>
      </c>
      <c r="X224" s="25" t="s">
        <v>37</v>
      </c>
      <c r="Y224" s="179" t="s">
        <v>38</v>
      </c>
      <c r="Z224" s="11">
        <v>36</v>
      </c>
      <c r="AA224" s="11">
        <v>20</v>
      </c>
      <c r="AB224" s="11" t="s">
        <v>772</v>
      </c>
      <c r="AC224" s="19" t="s">
        <v>1025</v>
      </c>
      <c r="AD224" s="35" t="s">
        <v>1092</v>
      </c>
      <c r="AE224" s="13" t="s">
        <v>180</v>
      </c>
      <c r="AF224" s="13" t="s">
        <v>728</v>
      </c>
      <c r="AG224" s="2"/>
    </row>
    <row r="225" spans="2:33">
      <c r="B225" s="177">
        <v>402011930</v>
      </c>
      <c r="C225" s="8" t="s">
        <v>189</v>
      </c>
      <c r="D225" s="8" t="s">
        <v>190</v>
      </c>
      <c r="E225" s="7">
        <v>2024</v>
      </c>
      <c r="F225" s="8" t="s">
        <v>634</v>
      </c>
      <c r="G225" s="18" t="s">
        <v>1074</v>
      </c>
      <c r="H225" s="180">
        <v>45895</v>
      </c>
      <c r="I225" s="178" t="s">
        <v>1085</v>
      </c>
      <c r="J225" s="22" t="s">
        <v>620</v>
      </c>
      <c r="K225" s="95">
        <v>232</v>
      </c>
      <c r="L225" s="95">
        <v>79.900000000000006</v>
      </c>
      <c r="M225" s="95">
        <v>75.3</v>
      </c>
      <c r="N225" s="95">
        <v>145.4</v>
      </c>
      <c r="O225" s="9">
        <v>4641</v>
      </c>
      <c r="P225" s="24" t="s">
        <v>39</v>
      </c>
      <c r="Q225" s="93">
        <v>2.7</v>
      </c>
      <c r="R225" s="10">
        <v>325</v>
      </c>
      <c r="S225" s="10">
        <v>5000</v>
      </c>
      <c r="T225" s="10">
        <v>400</v>
      </c>
      <c r="U225" s="10">
        <v>3000</v>
      </c>
      <c r="V225" s="12" t="s">
        <v>55</v>
      </c>
      <c r="W225" s="30" t="s">
        <v>56</v>
      </c>
      <c r="X225" s="25" t="s">
        <v>37</v>
      </c>
      <c r="Y225" s="179" t="s">
        <v>38</v>
      </c>
      <c r="Z225" s="11">
        <v>36</v>
      </c>
      <c r="AA225" s="11">
        <v>21</v>
      </c>
      <c r="AB225" s="11" t="s">
        <v>755</v>
      </c>
      <c r="AC225" s="19" t="s">
        <v>1100</v>
      </c>
      <c r="AD225" s="35" t="s">
        <v>1092</v>
      </c>
      <c r="AE225" s="13" t="s">
        <v>180</v>
      </c>
      <c r="AF225" s="13" t="s">
        <v>728</v>
      </c>
      <c r="AG225" s="2"/>
    </row>
    <row r="226" spans="2:33" s="223" customFormat="1">
      <c r="B226" s="177">
        <v>402011914</v>
      </c>
      <c r="C226" s="8" t="s">
        <v>189</v>
      </c>
      <c r="D226" s="8" t="s">
        <v>190</v>
      </c>
      <c r="E226" s="7">
        <v>2024</v>
      </c>
      <c r="F226" s="8" t="s">
        <v>657</v>
      </c>
      <c r="G226" s="18" t="s">
        <v>1087</v>
      </c>
      <c r="H226" s="180">
        <v>64150</v>
      </c>
      <c r="I226" s="178" t="s">
        <v>1085</v>
      </c>
      <c r="J226" s="22" t="s">
        <v>619</v>
      </c>
      <c r="K226" s="95">
        <v>231.7</v>
      </c>
      <c r="L226" s="95">
        <v>79.900000000000006</v>
      </c>
      <c r="M226" s="95">
        <v>79.3</v>
      </c>
      <c r="N226" s="95">
        <v>145.6</v>
      </c>
      <c r="O226" s="9">
        <v>5267</v>
      </c>
      <c r="P226" s="24" t="s">
        <v>62</v>
      </c>
      <c r="Q226" s="93">
        <v>5</v>
      </c>
      <c r="R226" s="10">
        <v>400</v>
      </c>
      <c r="S226" s="10">
        <v>6000</v>
      </c>
      <c r="T226" s="10">
        <v>410</v>
      </c>
      <c r="U226" s="10">
        <v>4250</v>
      </c>
      <c r="V226" s="12" t="s">
        <v>51</v>
      </c>
      <c r="W226" s="30" t="s">
        <v>56</v>
      </c>
      <c r="X226" s="25" t="s">
        <v>70</v>
      </c>
      <c r="Y226" s="179" t="s">
        <v>178</v>
      </c>
      <c r="Z226" s="11">
        <v>36</v>
      </c>
      <c r="AA226" s="11">
        <v>19</v>
      </c>
      <c r="AB226" s="11" t="s">
        <v>751</v>
      </c>
      <c r="AC226" s="19" t="s">
        <v>1099</v>
      </c>
      <c r="AD226" s="35" t="s">
        <v>1092</v>
      </c>
      <c r="AE226" s="13" t="s">
        <v>180</v>
      </c>
      <c r="AF226" s="13" t="s">
        <v>728</v>
      </c>
      <c r="AG226" s="2"/>
    </row>
    <row r="227" spans="2:33">
      <c r="B227" s="224">
        <v>401822513</v>
      </c>
      <c r="C227" s="14" t="s">
        <v>189</v>
      </c>
      <c r="D227" s="14" t="s">
        <v>190</v>
      </c>
      <c r="E227" s="225">
        <v>2020</v>
      </c>
      <c r="F227" s="14" t="s">
        <v>631</v>
      </c>
      <c r="G227" s="226" t="s">
        <v>334</v>
      </c>
      <c r="H227" s="181">
        <v>28745</v>
      </c>
      <c r="I227" s="229" t="s">
        <v>880</v>
      </c>
      <c r="J227" s="23" t="s">
        <v>618</v>
      </c>
      <c r="K227" s="96">
        <v>209.3</v>
      </c>
      <c r="L227" s="96">
        <v>79.900000000000006</v>
      </c>
      <c r="M227" s="96">
        <v>75.5</v>
      </c>
      <c r="N227" s="96">
        <v>122.4</v>
      </c>
      <c r="O227" s="201">
        <v>4069</v>
      </c>
      <c r="P227" s="202" t="s">
        <v>39</v>
      </c>
      <c r="Q227" s="94">
        <v>3.3</v>
      </c>
      <c r="R227" s="203">
        <v>290</v>
      </c>
      <c r="S227" s="203">
        <v>6500</v>
      </c>
      <c r="T227" s="203">
        <v>265</v>
      </c>
      <c r="U227" s="203">
        <v>4000</v>
      </c>
      <c r="V227" s="227" t="s">
        <v>55</v>
      </c>
      <c r="W227" s="31" t="s">
        <v>53</v>
      </c>
      <c r="X227" s="204" t="s">
        <v>37</v>
      </c>
      <c r="Y227" s="228" t="s">
        <v>38</v>
      </c>
      <c r="Z227" s="205">
        <v>23</v>
      </c>
      <c r="AA227" s="205">
        <v>22</v>
      </c>
      <c r="AB227" s="205" t="s">
        <v>755</v>
      </c>
      <c r="AC227" s="206" t="s">
        <v>1017</v>
      </c>
      <c r="AD227" s="230" t="s">
        <v>1092</v>
      </c>
      <c r="AE227" s="231" t="s">
        <v>180</v>
      </c>
      <c r="AF227" s="231" t="s">
        <v>729</v>
      </c>
      <c r="AG227" s="2"/>
    </row>
    <row r="228" spans="2:33">
      <c r="B228" s="177">
        <v>401822514</v>
      </c>
      <c r="C228" s="8" t="s">
        <v>189</v>
      </c>
      <c r="D228" s="8" t="s">
        <v>190</v>
      </c>
      <c r="E228" s="7">
        <v>2020</v>
      </c>
      <c r="F228" s="8" t="s">
        <v>631</v>
      </c>
      <c r="G228" s="18" t="s">
        <v>335</v>
      </c>
      <c r="H228" s="180">
        <v>29045</v>
      </c>
      <c r="I228" s="178" t="s">
        <v>880</v>
      </c>
      <c r="J228" s="22" t="s">
        <v>618</v>
      </c>
      <c r="K228" s="95">
        <v>227.9</v>
      </c>
      <c r="L228" s="95">
        <v>79.900000000000006</v>
      </c>
      <c r="M228" s="95">
        <v>75.099999999999994</v>
      </c>
      <c r="N228" s="95">
        <v>141.1</v>
      </c>
      <c r="O228" s="9">
        <v>4177</v>
      </c>
      <c r="P228" s="24" t="s">
        <v>39</v>
      </c>
      <c r="Q228" s="93">
        <v>3.3</v>
      </c>
      <c r="R228" s="10">
        <v>290</v>
      </c>
      <c r="S228" s="10">
        <v>6500</v>
      </c>
      <c r="T228" s="10">
        <v>265</v>
      </c>
      <c r="U228" s="10">
        <v>4000</v>
      </c>
      <c r="V228" s="12" t="s">
        <v>55</v>
      </c>
      <c r="W228" s="30" t="s">
        <v>53</v>
      </c>
      <c r="X228" s="25" t="s">
        <v>37</v>
      </c>
      <c r="Y228" s="179" t="s">
        <v>38</v>
      </c>
      <c r="Z228" s="11">
        <v>23</v>
      </c>
      <c r="AA228" s="11">
        <v>22</v>
      </c>
      <c r="AB228" s="11" t="s">
        <v>755</v>
      </c>
      <c r="AC228" s="19" t="s">
        <v>1017</v>
      </c>
      <c r="AD228" s="35" t="s">
        <v>1092</v>
      </c>
      <c r="AE228" s="13" t="s">
        <v>180</v>
      </c>
      <c r="AF228" s="13" t="s">
        <v>729</v>
      </c>
      <c r="AG228" s="2"/>
    </row>
    <row r="229" spans="2:33">
      <c r="B229" s="177">
        <v>401822520</v>
      </c>
      <c r="C229" s="8" t="s">
        <v>189</v>
      </c>
      <c r="D229" s="8" t="s">
        <v>190</v>
      </c>
      <c r="E229" s="7">
        <v>2020</v>
      </c>
      <c r="F229" s="8" t="s">
        <v>631</v>
      </c>
      <c r="G229" s="18" t="s">
        <v>336</v>
      </c>
      <c r="H229" s="180">
        <v>33390</v>
      </c>
      <c r="I229" s="178" t="s">
        <v>880</v>
      </c>
      <c r="J229" s="22" t="s">
        <v>618</v>
      </c>
      <c r="K229" s="95">
        <v>209.3</v>
      </c>
      <c r="L229" s="95">
        <v>79.900000000000006</v>
      </c>
      <c r="M229" s="95">
        <v>76.900000000000006</v>
      </c>
      <c r="N229" s="95">
        <v>122.4</v>
      </c>
      <c r="O229" s="9">
        <v>4330</v>
      </c>
      <c r="P229" s="24" t="s">
        <v>39</v>
      </c>
      <c r="Q229" s="93">
        <v>3.3</v>
      </c>
      <c r="R229" s="10">
        <v>290</v>
      </c>
      <c r="S229" s="10">
        <v>6500</v>
      </c>
      <c r="T229" s="10">
        <v>265</v>
      </c>
      <c r="U229" s="10">
        <v>4000</v>
      </c>
      <c r="V229" s="12" t="s">
        <v>51</v>
      </c>
      <c r="W229" s="30" t="s">
        <v>53</v>
      </c>
      <c r="X229" s="25" t="s">
        <v>37</v>
      </c>
      <c r="Y229" s="179" t="s">
        <v>38</v>
      </c>
      <c r="Z229" s="11">
        <v>23</v>
      </c>
      <c r="AA229" s="11">
        <v>20</v>
      </c>
      <c r="AB229" s="11" t="s">
        <v>772</v>
      </c>
      <c r="AC229" s="19" t="s">
        <v>1018</v>
      </c>
      <c r="AD229" s="35" t="s">
        <v>1092</v>
      </c>
      <c r="AE229" s="13" t="s">
        <v>180</v>
      </c>
      <c r="AF229" s="13" t="s">
        <v>729</v>
      </c>
      <c r="AG229" s="2"/>
    </row>
    <row r="230" spans="2:33">
      <c r="B230" s="177">
        <v>401822518</v>
      </c>
      <c r="C230" s="8" t="s">
        <v>189</v>
      </c>
      <c r="D230" s="8" t="s">
        <v>190</v>
      </c>
      <c r="E230" s="7">
        <v>2020</v>
      </c>
      <c r="F230" s="8" t="s">
        <v>631</v>
      </c>
      <c r="G230" s="18" t="s">
        <v>337</v>
      </c>
      <c r="H230" s="180">
        <v>33690</v>
      </c>
      <c r="I230" s="178" t="s">
        <v>880</v>
      </c>
      <c r="J230" s="22" t="s">
        <v>618</v>
      </c>
      <c r="K230" s="95">
        <v>227.9</v>
      </c>
      <c r="L230" s="95">
        <v>79.900000000000006</v>
      </c>
      <c r="M230" s="95">
        <v>76.900000000000006</v>
      </c>
      <c r="N230" s="95">
        <v>141.1</v>
      </c>
      <c r="O230" s="9">
        <v>4418</v>
      </c>
      <c r="P230" s="24" t="s">
        <v>39</v>
      </c>
      <c r="Q230" s="93">
        <v>3.3</v>
      </c>
      <c r="R230" s="10">
        <v>290</v>
      </c>
      <c r="S230" s="10">
        <v>6500</v>
      </c>
      <c r="T230" s="10">
        <v>265</v>
      </c>
      <c r="U230" s="10">
        <v>4000</v>
      </c>
      <c r="V230" s="12" t="s">
        <v>51</v>
      </c>
      <c r="W230" s="30" t="s">
        <v>53</v>
      </c>
      <c r="X230" s="25" t="s">
        <v>37</v>
      </c>
      <c r="Y230" s="179" t="s">
        <v>38</v>
      </c>
      <c r="Z230" s="11">
        <v>23</v>
      </c>
      <c r="AA230" s="11">
        <v>20</v>
      </c>
      <c r="AB230" s="11" t="s">
        <v>772</v>
      </c>
      <c r="AC230" s="19" t="s">
        <v>1018</v>
      </c>
      <c r="AD230" s="35" t="s">
        <v>1092</v>
      </c>
      <c r="AE230" s="13" t="s">
        <v>180</v>
      </c>
      <c r="AF230" s="13" t="s">
        <v>729</v>
      </c>
      <c r="AG230" s="2"/>
    </row>
    <row r="231" spans="2:33">
      <c r="B231" s="177">
        <v>401822519</v>
      </c>
      <c r="C231" s="8" t="s">
        <v>189</v>
      </c>
      <c r="D231" s="8" t="s">
        <v>190</v>
      </c>
      <c r="E231" s="7">
        <v>2020</v>
      </c>
      <c r="F231" s="8" t="s">
        <v>630</v>
      </c>
      <c r="G231" s="18" t="s">
        <v>338</v>
      </c>
      <c r="H231" s="180">
        <v>34760</v>
      </c>
      <c r="I231" s="178" t="s">
        <v>880</v>
      </c>
      <c r="J231" s="22" t="s">
        <v>618</v>
      </c>
      <c r="K231" s="95">
        <v>209.3</v>
      </c>
      <c r="L231" s="95">
        <v>79.900000000000006</v>
      </c>
      <c r="M231" s="95">
        <v>75.5</v>
      </c>
      <c r="N231" s="95">
        <v>122.4</v>
      </c>
      <c r="O231" s="9">
        <v>4069</v>
      </c>
      <c r="P231" s="24" t="s">
        <v>39</v>
      </c>
      <c r="Q231" s="93">
        <v>3.3</v>
      </c>
      <c r="R231" s="10">
        <v>290</v>
      </c>
      <c r="S231" s="10">
        <v>6500</v>
      </c>
      <c r="T231" s="10">
        <v>265</v>
      </c>
      <c r="U231" s="10">
        <v>4000</v>
      </c>
      <c r="V231" s="12" t="s">
        <v>55</v>
      </c>
      <c r="W231" s="30" t="s">
        <v>53</v>
      </c>
      <c r="X231" s="25" t="s">
        <v>37</v>
      </c>
      <c r="Y231" s="179" t="s">
        <v>38</v>
      </c>
      <c r="Z231" s="11">
        <v>23</v>
      </c>
      <c r="AA231" s="11">
        <v>22</v>
      </c>
      <c r="AB231" s="11" t="s">
        <v>755</v>
      </c>
      <c r="AC231" s="19" t="s">
        <v>1017</v>
      </c>
      <c r="AD231" s="35" t="s">
        <v>1092</v>
      </c>
      <c r="AE231" s="13" t="s">
        <v>180</v>
      </c>
      <c r="AF231" s="13" t="s">
        <v>729</v>
      </c>
      <c r="AG231" s="2"/>
    </row>
    <row r="232" spans="2:33">
      <c r="B232" s="177">
        <v>401822516</v>
      </c>
      <c r="C232" s="8" t="s">
        <v>189</v>
      </c>
      <c r="D232" s="8" t="s">
        <v>190</v>
      </c>
      <c r="E232" s="7">
        <v>2020</v>
      </c>
      <c r="F232" s="8" t="s">
        <v>630</v>
      </c>
      <c r="G232" s="18" t="s">
        <v>339</v>
      </c>
      <c r="H232" s="180">
        <v>35060</v>
      </c>
      <c r="I232" s="178" t="s">
        <v>880</v>
      </c>
      <c r="J232" s="22" t="s">
        <v>618</v>
      </c>
      <c r="K232" s="95">
        <v>227.9</v>
      </c>
      <c r="L232" s="95">
        <v>79.900000000000006</v>
      </c>
      <c r="M232" s="95">
        <v>75.099999999999994</v>
      </c>
      <c r="N232" s="95">
        <v>141.1</v>
      </c>
      <c r="O232" s="9">
        <v>4177</v>
      </c>
      <c r="P232" s="24" t="s">
        <v>39</v>
      </c>
      <c r="Q232" s="93">
        <v>3.3</v>
      </c>
      <c r="R232" s="10">
        <v>290</v>
      </c>
      <c r="S232" s="10">
        <v>6500</v>
      </c>
      <c r="T232" s="10">
        <v>265</v>
      </c>
      <c r="U232" s="10">
        <v>4000</v>
      </c>
      <c r="V232" s="12" t="s">
        <v>55</v>
      </c>
      <c r="W232" s="30" t="s">
        <v>53</v>
      </c>
      <c r="X232" s="25" t="s">
        <v>37</v>
      </c>
      <c r="Y232" s="179" t="s">
        <v>38</v>
      </c>
      <c r="Z232" s="11">
        <v>23</v>
      </c>
      <c r="AA232" s="11">
        <v>22</v>
      </c>
      <c r="AB232" s="11" t="s">
        <v>755</v>
      </c>
      <c r="AC232" s="19" t="s">
        <v>1017</v>
      </c>
      <c r="AD232" s="35" t="s">
        <v>1092</v>
      </c>
      <c r="AE232" s="13" t="s">
        <v>180</v>
      </c>
      <c r="AF232" s="13" t="s">
        <v>729</v>
      </c>
      <c r="AG232" s="2"/>
    </row>
    <row r="233" spans="2:33">
      <c r="B233" s="177">
        <v>401822517</v>
      </c>
      <c r="C233" s="8" t="s">
        <v>189</v>
      </c>
      <c r="D233" s="8" t="s">
        <v>190</v>
      </c>
      <c r="E233" s="7">
        <v>2020</v>
      </c>
      <c r="F233" s="8" t="s">
        <v>630</v>
      </c>
      <c r="G233" s="18" t="s">
        <v>340</v>
      </c>
      <c r="H233" s="180">
        <v>38185</v>
      </c>
      <c r="I233" s="178" t="s">
        <v>880</v>
      </c>
      <c r="J233" s="22" t="s">
        <v>618</v>
      </c>
      <c r="K233" s="95">
        <v>209.3</v>
      </c>
      <c r="L233" s="95">
        <v>79.900000000000006</v>
      </c>
      <c r="M233" s="95">
        <v>76.900000000000006</v>
      </c>
      <c r="N233" s="95">
        <v>122.4</v>
      </c>
      <c r="O233" s="9">
        <v>4330</v>
      </c>
      <c r="P233" s="24" t="s">
        <v>39</v>
      </c>
      <c r="Q233" s="93">
        <v>3.3</v>
      </c>
      <c r="R233" s="10">
        <v>290</v>
      </c>
      <c r="S233" s="10">
        <v>6500</v>
      </c>
      <c r="T233" s="10">
        <v>265</v>
      </c>
      <c r="U233" s="10">
        <v>4000</v>
      </c>
      <c r="V233" s="12" t="s">
        <v>51</v>
      </c>
      <c r="W233" s="30" t="s">
        <v>53</v>
      </c>
      <c r="X233" s="25" t="s">
        <v>37</v>
      </c>
      <c r="Y233" s="179" t="s">
        <v>38</v>
      </c>
      <c r="Z233" s="11">
        <v>23</v>
      </c>
      <c r="AA233" s="11">
        <v>20</v>
      </c>
      <c r="AB233" s="11" t="s">
        <v>772</v>
      </c>
      <c r="AC233" s="19" t="s">
        <v>1018</v>
      </c>
      <c r="AD233" s="35" t="s">
        <v>1092</v>
      </c>
      <c r="AE233" s="13" t="s">
        <v>180</v>
      </c>
      <c r="AF233" s="13" t="s">
        <v>729</v>
      </c>
      <c r="AG233" s="2"/>
    </row>
    <row r="234" spans="2:33">
      <c r="B234" s="177">
        <v>401822515</v>
      </c>
      <c r="C234" s="8" t="s">
        <v>189</v>
      </c>
      <c r="D234" s="8" t="s">
        <v>190</v>
      </c>
      <c r="E234" s="7">
        <v>2020</v>
      </c>
      <c r="F234" s="8" t="s">
        <v>630</v>
      </c>
      <c r="G234" s="18" t="s">
        <v>341</v>
      </c>
      <c r="H234" s="180">
        <v>38485</v>
      </c>
      <c r="I234" s="178" t="s">
        <v>880</v>
      </c>
      <c r="J234" s="22" t="s">
        <v>618</v>
      </c>
      <c r="K234" s="95">
        <v>227.9</v>
      </c>
      <c r="L234" s="95">
        <v>79.900000000000006</v>
      </c>
      <c r="M234" s="95">
        <v>76.900000000000006</v>
      </c>
      <c r="N234" s="95">
        <v>141.1</v>
      </c>
      <c r="O234" s="9">
        <v>4418</v>
      </c>
      <c r="P234" s="24" t="s">
        <v>39</v>
      </c>
      <c r="Q234" s="93">
        <v>3.3</v>
      </c>
      <c r="R234" s="10">
        <v>290</v>
      </c>
      <c r="S234" s="10">
        <v>6500</v>
      </c>
      <c r="T234" s="10">
        <v>265</v>
      </c>
      <c r="U234" s="10">
        <v>4000</v>
      </c>
      <c r="V234" s="12" t="s">
        <v>51</v>
      </c>
      <c r="W234" s="30" t="s">
        <v>53</v>
      </c>
      <c r="X234" s="25" t="s">
        <v>37</v>
      </c>
      <c r="Y234" s="179" t="s">
        <v>38</v>
      </c>
      <c r="Z234" s="11">
        <v>23</v>
      </c>
      <c r="AA234" s="11">
        <v>20</v>
      </c>
      <c r="AB234" s="11" t="s">
        <v>772</v>
      </c>
      <c r="AC234" s="19" t="s">
        <v>1018</v>
      </c>
      <c r="AD234" s="35" t="s">
        <v>1092</v>
      </c>
      <c r="AE234" s="13" t="s">
        <v>180</v>
      </c>
      <c r="AF234" s="13" t="s">
        <v>729</v>
      </c>
      <c r="AG234" s="2"/>
    </row>
    <row r="235" spans="2:33">
      <c r="B235" s="177">
        <v>401822561</v>
      </c>
      <c r="C235" s="8" t="s">
        <v>189</v>
      </c>
      <c r="D235" s="8" t="s">
        <v>190</v>
      </c>
      <c r="E235" s="7">
        <v>2020</v>
      </c>
      <c r="F235" s="8" t="s">
        <v>631</v>
      </c>
      <c r="G235" s="18" t="s">
        <v>342</v>
      </c>
      <c r="H235" s="180">
        <v>32830</v>
      </c>
      <c r="I235" s="178" t="s">
        <v>880</v>
      </c>
      <c r="J235" s="22" t="s">
        <v>620</v>
      </c>
      <c r="K235" s="95">
        <v>231.9</v>
      </c>
      <c r="L235" s="95">
        <v>79.900000000000006</v>
      </c>
      <c r="M235" s="95">
        <v>75.5</v>
      </c>
      <c r="N235" s="95">
        <v>145</v>
      </c>
      <c r="O235" s="9">
        <v>4415</v>
      </c>
      <c r="P235" s="24" t="s">
        <v>39</v>
      </c>
      <c r="Q235" s="93">
        <v>3.3</v>
      </c>
      <c r="R235" s="10">
        <v>290</v>
      </c>
      <c r="S235" s="10">
        <v>6500</v>
      </c>
      <c r="T235" s="10">
        <v>265</v>
      </c>
      <c r="U235" s="10">
        <v>4000</v>
      </c>
      <c r="V235" s="12" t="s">
        <v>55</v>
      </c>
      <c r="W235" s="30" t="s">
        <v>53</v>
      </c>
      <c r="X235" s="25" t="s">
        <v>37</v>
      </c>
      <c r="Y235" s="179" t="s">
        <v>38</v>
      </c>
      <c r="Z235" s="11">
        <v>23</v>
      </c>
      <c r="AA235" s="11">
        <v>22</v>
      </c>
      <c r="AB235" s="11" t="s">
        <v>755</v>
      </c>
      <c r="AC235" s="19" t="s">
        <v>1017</v>
      </c>
      <c r="AD235" s="35" t="s">
        <v>1092</v>
      </c>
      <c r="AE235" s="13" t="s">
        <v>180</v>
      </c>
      <c r="AF235" s="13" t="s">
        <v>729</v>
      </c>
      <c r="AG235" s="2"/>
    </row>
    <row r="236" spans="2:33">
      <c r="B236" s="177">
        <v>401822562</v>
      </c>
      <c r="C236" s="8" t="s">
        <v>189</v>
      </c>
      <c r="D236" s="8" t="s">
        <v>190</v>
      </c>
      <c r="E236" s="7">
        <v>2020</v>
      </c>
      <c r="F236" s="8" t="s">
        <v>631</v>
      </c>
      <c r="G236" s="18" t="s">
        <v>343</v>
      </c>
      <c r="H236" s="180">
        <v>34135</v>
      </c>
      <c r="I236" s="178" t="s">
        <v>880</v>
      </c>
      <c r="J236" s="22" t="s">
        <v>620</v>
      </c>
      <c r="K236" s="95">
        <v>250.5</v>
      </c>
      <c r="L236" s="95">
        <v>79.900000000000006</v>
      </c>
      <c r="M236" s="95">
        <v>75.5</v>
      </c>
      <c r="N236" s="95">
        <v>163.69999999999999</v>
      </c>
      <c r="O236" s="9">
        <v>4644</v>
      </c>
      <c r="P236" s="24" t="s">
        <v>39</v>
      </c>
      <c r="Q236" s="93">
        <v>2.7</v>
      </c>
      <c r="R236" s="10">
        <v>325</v>
      </c>
      <c r="S236" s="10">
        <v>5000</v>
      </c>
      <c r="T236" s="10">
        <v>400</v>
      </c>
      <c r="U236" s="10">
        <v>2750</v>
      </c>
      <c r="V236" s="12" t="s">
        <v>55</v>
      </c>
      <c r="W236" s="30" t="s">
        <v>56</v>
      </c>
      <c r="X236" s="25" t="s">
        <v>37</v>
      </c>
      <c r="Y236" s="179" t="s">
        <v>38</v>
      </c>
      <c r="Z236" s="11">
        <v>23</v>
      </c>
      <c r="AA236" s="11">
        <v>22</v>
      </c>
      <c r="AB236" s="11" t="s">
        <v>801</v>
      </c>
      <c r="AC236" s="19" t="s">
        <v>840</v>
      </c>
      <c r="AD236" s="35" t="s">
        <v>1092</v>
      </c>
      <c r="AE236" s="13" t="s">
        <v>180</v>
      </c>
      <c r="AF236" s="13" t="s">
        <v>729</v>
      </c>
      <c r="AG236" s="2"/>
    </row>
    <row r="237" spans="2:33">
      <c r="B237" s="177">
        <v>401822570</v>
      </c>
      <c r="C237" s="8" t="s">
        <v>189</v>
      </c>
      <c r="D237" s="8" t="s">
        <v>190</v>
      </c>
      <c r="E237" s="7">
        <v>2020</v>
      </c>
      <c r="F237" s="8" t="s">
        <v>631</v>
      </c>
      <c r="G237" s="18" t="s">
        <v>344</v>
      </c>
      <c r="H237" s="180">
        <v>36260</v>
      </c>
      <c r="I237" s="178" t="s">
        <v>880</v>
      </c>
      <c r="J237" s="22" t="s">
        <v>620</v>
      </c>
      <c r="K237" s="95">
        <v>231.9</v>
      </c>
      <c r="L237" s="95">
        <v>79.900000000000006</v>
      </c>
      <c r="M237" s="95">
        <v>77.2</v>
      </c>
      <c r="N237" s="95">
        <v>145</v>
      </c>
      <c r="O237" s="9">
        <v>4668</v>
      </c>
      <c r="P237" s="24" t="s">
        <v>39</v>
      </c>
      <c r="Q237" s="93">
        <v>3.3</v>
      </c>
      <c r="R237" s="10">
        <v>290</v>
      </c>
      <c r="S237" s="10">
        <v>6500</v>
      </c>
      <c r="T237" s="10">
        <v>265</v>
      </c>
      <c r="U237" s="10">
        <v>4000</v>
      </c>
      <c r="V237" s="12" t="s">
        <v>51</v>
      </c>
      <c r="W237" s="30" t="s">
        <v>53</v>
      </c>
      <c r="X237" s="25" t="s">
        <v>37</v>
      </c>
      <c r="Y237" s="179" t="s">
        <v>38</v>
      </c>
      <c r="Z237" s="11">
        <v>23</v>
      </c>
      <c r="AA237" s="11">
        <v>20</v>
      </c>
      <c r="AB237" s="11" t="s">
        <v>772</v>
      </c>
      <c r="AC237" s="19" t="s">
        <v>1018</v>
      </c>
      <c r="AD237" s="35" t="s">
        <v>1092</v>
      </c>
      <c r="AE237" s="13" t="s">
        <v>180</v>
      </c>
      <c r="AF237" s="13" t="s">
        <v>729</v>
      </c>
      <c r="AG237" s="2"/>
    </row>
    <row r="238" spans="2:33">
      <c r="B238" s="177">
        <v>401822565</v>
      </c>
      <c r="C238" s="8" t="s">
        <v>189</v>
      </c>
      <c r="D238" s="8" t="s">
        <v>190</v>
      </c>
      <c r="E238" s="7">
        <v>2020</v>
      </c>
      <c r="F238" s="8" t="s">
        <v>631</v>
      </c>
      <c r="G238" s="18" t="s">
        <v>345</v>
      </c>
      <c r="H238" s="180">
        <v>38515</v>
      </c>
      <c r="I238" s="178" t="s">
        <v>880</v>
      </c>
      <c r="J238" s="22" t="s">
        <v>620</v>
      </c>
      <c r="K238" s="95">
        <v>250.5</v>
      </c>
      <c r="L238" s="95">
        <v>79.900000000000006</v>
      </c>
      <c r="M238" s="95">
        <v>77</v>
      </c>
      <c r="N238" s="95">
        <v>163.69999999999999</v>
      </c>
      <c r="O238" s="9">
        <v>4929</v>
      </c>
      <c r="P238" s="24" t="s">
        <v>62</v>
      </c>
      <c r="Q238" s="93">
        <v>5</v>
      </c>
      <c r="R238" s="10">
        <v>395</v>
      </c>
      <c r="S238" s="10">
        <v>5750</v>
      </c>
      <c r="T238" s="10">
        <v>400</v>
      </c>
      <c r="U238" s="10">
        <v>4500</v>
      </c>
      <c r="V238" s="12" t="s">
        <v>51</v>
      </c>
      <c r="W238" s="30" t="s">
        <v>56</v>
      </c>
      <c r="X238" s="25" t="s">
        <v>70</v>
      </c>
      <c r="Y238" s="179" t="s">
        <v>178</v>
      </c>
      <c r="Z238" s="11">
        <v>23</v>
      </c>
      <c r="AA238" s="11">
        <v>18</v>
      </c>
      <c r="AB238" s="11" t="s">
        <v>760</v>
      </c>
      <c r="AC238" s="19" t="s">
        <v>1012</v>
      </c>
      <c r="AD238" s="35" t="s">
        <v>1092</v>
      </c>
      <c r="AE238" s="13" t="s">
        <v>180</v>
      </c>
      <c r="AF238" s="13" t="s">
        <v>729</v>
      </c>
      <c r="AG238" s="2"/>
    </row>
    <row r="239" spans="2:33">
      <c r="B239" s="177">
        <v>401822572</v>
      </c>
      <c r="C239" s="8" t="s">
        <v>189</v>
      </c>
      <c r="D239" s="8" t="s">
        <v>190</v>
      </c>
      <c r="E239" s="7">
        <v>2020</v>
      </c>
      <c r="F239" s="8" t="s">
        <v>630</v>
      </c>
      <c r="G239" s="18" t="s">
        <v>346</v>
      </c>
      <c r="H239" s="180">
        <v>37670</v>
      </c>
      <c r="I239" s="178" t="s">
        <v>880</v>
      </c>
      <c r="J239" s="22" t="s">
        <v>620</v>
      </c>
      <c r="K239" s="95">
        <v>231.9</v>
      </c>
      <c r="L239" s="95">
        <v>79.900000000000006</v>
      </c>
      <c r="M239" s="95">
        <v>75.5</v>
      </c>
      <c r="N239" s="95">
        <v>145</v>
      </c>
      <c r="O239" s="9">
        <v>4415</v>
      </c>
      <c r="P239" s="24" t="s">
        <v>39</v>
      </c>
      <c r="Q239" s="93">
        <v>3.3</v>
      </c>
      <c r="R239" s="10">
        <v>290</v>
      </c>
      <c r="S239" s="10">
        <v>6500</v>
      </c>
      <c r="T239" s="10">
        <v>265</v>
      </c>
      <c r="U239" s="10">
        <v>4000</v>
      </c>
      <c r="V239" s="12" t="s">
        <v>55</v>
      </c>
      <c r="W239" s="30" t="s">
        <v>53</v>
      </c>
      <c r="X239" s="25" t="s">
        <v>37</v>
      </c>
      <c r="Y239" s="179" t="s">
        <v>38</v>
      </c>
      <c r="Z239" s="11">
        <v>23</v>
      </c>
      <c r="AA239" s="11">
        <v>22</v>
      </c>
      <c r="AB239" s="11" t="s">
        <v>755</v>
      </c>
      <c r="AC239" s="19" t="s">
        <v>1017</v>
      </c>
      <c r="AD239" s="35" t="s">
        <v>1092</v>
      </c>
      <c r="AE239" s="13" t="s">
        <v>180</v>
      </c>
      <c r="AF239" s="13" t="s">
        <v>729</v>
      </c>
      <c r="AG239" s="2"/>
    </row>
    <row r="240" spans="2:33">
      <c r="B240" s="177">
        <v>401822569</v>
      </c>
      <c r="C240" s="8" t="s">
        <v>189</v>
      </c>
      <c r="D240" s="8" t="s">
        <v>190</v>
      </c>
      <c r="E240" s="7">
        <v>2020</v>
      </c>
      <c r="F240" s="8" t="s">
        <v>630</v>
      </c>
      <c r="G240" s="18" t="s">
        <v>347</v>
      </c>
      <c r="H240" s="180">
        <v>38975</v>
      </c>
      <c r="I240" s="178" t="s">
        <v>880</v>
      </c>
      <c r="J240" s="22" t="s">
        <v>620</v>
      </c>
      <c r="K240" s="95">
        <v>250.5</v>
      </c>
      <c r="L240" s="95">
        <v>79.900000000000006</v>
      </c>
      <c r="M240" s="95">
        <v>75.5</v>
      </c>
      <c r="N240" s="95">
        <v>163.69999999999999</v>
      </c>
      <c r="O240" s="9">
        <v>4644</v>
      </c>
      <c r="P240" s="24" t="s">
        <v>39</v>
      </c>
      <c r="Q240" s="93">
        <v>2.7</v>
      </c>
      <c r="R240" s="10">
        <v>325</v>
      </c>
      <c r="S240" s="10">
        <v>5000</v>
      </c>
      <c r="T240" s="10">
        <v>400</v>
      </c>
      <c r="U240" s="10">
        <v>2750</v>
      </c>
      <c r="V240" s="12" t="s">
        <v>55</v>
      </c>
      <c r="W240" s="30" t="s">
        <v>56</v>
      </c>
      <c r="X240" s="25" t="s">
        <v>37</v>
      </c>
      <c r="Y240" s="179" t="s">
        <v>38</v>
      </c>
      <c r="Z240" s="11">
        <v>23</v>
      </c>
      <c r="AA240" s="11">
        <v>22</v>
      </c>
      <c r="AB240" s="11" t="s">
        <v>801</v>
      </c>
      <c r="AC240" s="19" t="s">
        <v>840</v>
      </c>
      <c r="AD240" s="35" t="s">
        <v>1092</v>
      </c>
      <c r="AE240" s="13" t="s">
        <v>180</v>
      </c>
      <c r="AF240" s="13" t="s">
        <v>729</v>
      </c>
      <c r="AG240" s="2"/>
    </row>
    <row r="241" spans="2:33">
      <c r="B241" s="177">
        <v>401822566</v>
      </c>
      <c r="C241" s="8" t="s">
        <v>189</v>
      </c>
      <c r="D241" s="8" t="s">
        <v>190</v>
      </c>
      <c r="E241" s="7">
        <v>2020</v>
      </c>
      <c r="F241" s="8" t="s">
        <v>630</v>
      </c>
      <c r="G241" s="18" t="s">
        <v>348</v>
      </c>
      <c r="H241" s="180">
        <v>41095</v>
      </c>
      <c r="I241" s="178" t="s">
        <v>880</v>
      </c>
      <c r="J241" s="22" t="s">
        <v>620</v>
      </c>
      <c r="K241" s="95">
        <v>231.9</v>
      </c>
      <c r="L241" s="95">
        <v>79.900000000000006</v>
      </c>
      <c r="M241" s="95">
        <v>77.2</v>
      </c>
      <c r="N241" s="95">
        <v>145</v>
      </c>
      <c r="O241" s="9">
        <v>4668</v>
      </c>
      <c r="P241" s="24" t="s">
        <v>39</v>
      </c>
      <c r="Q241" s="93">
        <v>3.3</v>
      </c>
      <c r="R241" s="10">
        <v>290</v>
      </c>
      <c r="S241" s="10">
        <v>6500</v>
      </c>
      <c r="T241" s="10">
        <v>265</v>
      </c>
      <c r="U241" s="10">
        <v>4000</v>
      </c>
      <c r="V241" s="12" t="s">
        <v>51</v>
      </c>
      <c r="W241" s="30" t="s">
        <v>53</v>
      </c>
      <c r="X241" s="25" t="s">
        <v>37</v>
      </c>
      <c r="Y241" s="179" t="s">
        <v>38</v>
      </c>
      <c r="Z241" s="11">
        <v>23</v>
      </c>
      <c r="AA241" s="11">
        <v>20</v>
      </c>
      <c r="AB241" s="11" t="s">
        <v>772</v>
      </c>
      <c r="AC241" s="19" t="s">
        <v>1018</v>
      </c>
      <c r="AD241" s="35" t="s">
        <v>1092</v>
      </c>
      <c r="AE241" s="13" t="s">
        <v>180</v>
      </c>
      <c r="AF241" s="13" t="s">
        <v>729</v>
      </c>
      <c r="AG241" s="2"/>
    </row>
    <row r="242" spans="2:33">
      <c r="B242" s="177">
        <v>401822571</v>
      </c>
      <c r="C242" s="8" t="s">
        <v>189</v>
      </c>
      <c r="D242" s="8" t="s">
        <v>190</v>
      </c>
      <c r="E242" s="7">
        <v>2020</v>
      </c>
      <c r="F242" s="8" t="s">
        <v>630</v>
      </c>
      <c r="G242" s="18" t="s">
        <v>349</v>
      </c>
      <c r="H242" s="180">
        <v>43350</v>
      </c>
      <c r="I242" s="178" t="s">
        <v>880</v>
      </c>
      <c r="J242" s="22" t="s">
        <v>620</v>
      </c>
      <c r="K242" s="95">
        <v>250.5</v>
      </c>
      <c r="L242" s="95">
        <v>79.900000000000006</v>
      </c>
      <c r="M242" s="95">
        <v>77</v>
      </c>
      <c r="N242" s="95">
        <v>163.69999999999999</v>
      </c>
      <c r="O242" s="9">
        <v>4929</v>
      </c>
      <c r="P242" s="24" t="s">
        <v>62</v>
      </c>
      <c r="Q242" s="93">
        <v>5</v>
      </c>
      <c r="R242" s="10">
        <v>395</v>
      </c>
      <c r="S242" s="10">
        <v>5750</v>
      </c>
      <c r="T242" s="10">
        <v>400</v>
      </c>
      <c r="U242" s="10">
        <v>4500</v>
      </c>
      <c r="V242" s="12" t="s">
        <v>51</v>
      </c>
      <c r="W242" s="30" t="s">
        <v>56</v>
      </c>
      <c r="X242" s="25" t="s">
        <v>70</v>
      </c>
      <c r="Y242" s="179" t="s">
        <v>178</v>
      </c>
      <c r="Z242" s="11">
        <v>23</v>
      </c>
      <c r="AA242" s="11">
        <v>18</v>
      </c>
      <c r="AB242" s="11" t="s">
        <v>760</v>
      </c>
      <c r="AC242" s="19" t="s">
        <v>1012</v>
      </c>
      <c r="AD242" s="35" t="s">
        <v>1092</v>
      </c>
      <c r="AE242" s="13" t="s">
        <v>180</v>
      </c>
      <c r="AF242" s="13" t="s">
        <v>729</v>
      </c>
      <c r="AG242" s="2"/>
    </row>
    <row r="243" spans="2:33">
      <c r="B243" s="177">
        <v>401822567</v>
      </c>
      <c r="C243" s="8" t="s">
        <v>189</v>
      </c>
      <c r="D243" s="8" t="s">
        <v>190</v>
      </c>
      <c r="E243" s="7">
        <v>2020</v>
      </c>
      <c r="F243" s="8" t="s">
        <v>642</v>
      </c>
      <c r="G243" s="18" t="s">
        <v>350</v>
      </c>
      <c r="H243" s="180">
        <v>43250</v>
      </c>
      <c r="I243" s="178" t="s">
        <v>880</v>
      </c>
      <c r="J243" s="22" t="s">
        <v>620</v>
      </c>
      <c r="K243" s="95">
        <v>231.9</v>
      </c>
      <c r="L243" s="95">
        <v>79.900000000000006</v>
      </c>
      <c r="M243" s="95">
        <v>75.5</v>
      </c>
      <c r="N243" s="95">
        <v>145</v>
      </c>
      <c r="O243" s="9">
        <v>4495</v>
      </c>
      <c r="P243" s="24" t="s">
        <v>39</v>
      </c>
      <c r="Q243" s="93">
        <v>2.7</v>
      </c>
      <c r="R243" s="10">
        <v>325</v>
      </c>
      <c r="S243" s="10">
        <v>5000</v>
      </c>
      <c r="T243" s="10">
        <v>400</v>
      </c>
      <c r="U243" s="10">
        <v>2750</v>
      </c>
      <c r="V243" s="12" t="s">
        <v>55</v>
      </c>
      <c r="W243" s="30" t="s">
        <v>56</v>
      </c>
      <c r="X243" s="25" t="s">
        <v>37</v>
      </c>
      <c r="Y243" s="179" t="s">
        <v>38</v>
      </c>
      <c r="Z243" s="11">
        <v>23</v>
      </c>
      <c r="AA243" s="11">
        <v>22</v>
      </c>
      <c r="AB243" s="11" t="s">
        <v>801</v>
      </c>
      <c r="AC243" s="19" t="s">
        <v>840</v>
      </c>
      <c r="AD243" s="35" t="s">
        <v>1092</v>
      </c>
      <c r="AE243" s="13" t="s">
        <v>180</v>
      </c>
      <c r="AF243" s="13" t="s">
        <v>729</v>
      </c>
      <c r="AG243" s="2"/>
    </row>
    <row r="244" spans="2:33">
      <c r="B244" s="177">
        <v>401822564</v>
      </c>
      <c r="C244" s="8" t="s">
        <v>189</v>
      </c>
      <c r="D244" s="8" t="s">
        <v>190</v>
      </c>
      <c r="E244" s="7">
        <v>2020</v>
      </c>
      <c r="F244" s="8" t="s">
        <v>642</v>
      </c>
      <c r="G244" s="18" t="s">
        <v>351</v>
      </c>
      <c r="H244" s="180">
        <v>43550</v>
      </c>
      <c r="I244" s="178" t="s">
        <v>880</v>
      </c>
      <c r="J244" s="22" t="s">
        <v>620</v>
      </c>
      <c r="K244" s="95">
        <v>250.5</v>
      </c>
      <c r="L244" s="95">
        <v>79.900000000000006</v>
      </c>
      <c r="M244" s="95">
        <v>75.5</v>
      </c>
      <c r="N244" s="95">
        <v>163.69999999999999</v>
      </c>
      <c r="O244" s="9">
        <v>4644</v>
      </c>
      <c r="P244" s="24" t="s">
        <v>39</v>
      </c>
      <c r="Q244" s="93">
        <v>2.7</v>
      </c>
      <c r="R244" s="10">
        <v>325</v>
      </c>
      <c r="S244" s="10">
        <v>5000</v>
      </c>
      <c r="T244" s="10">
        <v>400</v>
      </c>
      <c r="U244" s="10">
        <v>2750</v>
      </c>
      <c r="V244" s="12" t="s">
        <v>55</v>
      </c>
      <c r="W244" s="30" t="s">
        <v>56</v>
      </c>
      <c r="X244" s="25" t="s">
        <v>37</v>
      </c>
      <c r="Y244" s="179" t="s">
        <v>38</v>
      </c>
      <c r="Z244" s="11">
        <v>23</v>
      </c>
      <c r="AA244" s="11">
        <v>22</v>
      </c>
      <c r="AB244" s="11" t="s">
        <v>801</v>
      </c>
      <c r="AC244" s="19" t="s">
        <v>840</v>
      </c>
      <c r="AD244" s="35" t="s">
        <v>1092</v>
      </c>
      <c r="AE244" s="13" t="s">
        <v>180</v>
      </c>
      <c r="AF244" s="13" t="s">
        <v>729</v>
      </c>
      <c r="AG244" s="2"/>
    </row>
    <row r="245" spans="2:33">
      <c r="B245" s="177">
        <v>401822568</v>
      </c>
      <c r="C245" s="8" t="s">
        <v>189</v>
      </c>
      <c r="D245" s="8" t="s">
        <v>190</v>
      </c>
      <c r="E245" s="7">
        <v>2020</v>
      </c>
      <c r="F245" s="8" t="s">
        <v>642</v>
      </c>
      <c r="G245" s="18" t="s">
        <v>352</v>
      </c>
      <c r="H245" s="180">
        <v>46675</v>
      </c>
      <c r="I245" s="178" t="s">
        <v>880</v>
      </c>
      <c r="J245" s="22" t="s">
        <v>620</v>
      </c>
      <c r="K245" s="95">
        <v>231.9</v>
      </c>
      <c r="L245" s="95">
        <v>79.900000000000006</v>
      </c>
      <c r="M245" s="95">
        <v>77.2</v>
      </c>
      <c r="N245" s="95">
        <v>145</v>
      </c>
      <c r="O245" s="9">
        <v>4805</v>
      </c>
      <c r="P245" s="24" t="s">
        <v>39</v>
      </c>
      <c r="Q245" s="93">
        <v>2.7</v>
      </c>
      <c r="R245" s="10">
        <v>325</v>
      </c>
      <c r="S245" s="10">
        <v>5000</v>
      </c>
      <c r="T245" s="10">
        <v>400</v>
      </c>
      <c r="U245" s="10">
        <v>2750</v>
      </c>
      <c r="V245" s="12" t="s">
        <v>51</v>
      </c>
      <c r="W245" s="30" t="s">
        <v>56</v>
      </c>
      <c r="X245" s="25" t="s">
        <v>37</v>
      </c>
      <c r="Y245" s="179" t="s">
        <v>38</v>
      </c>
      <c r="Z245" s="11">
        <v>23</v>
      </c>
      <c r="AA245" s="11">
        <v>20</v>
      </c>
      <c r="AB245" s="11" t="s">
        <v>772</v>
      </c>
      <c r="AC245" s="19" t="s">
        <v>1018</v>
      </c>
      <c r="AD245" s="35" t="s">
        <v>1092</v>
      </c>
      <c r="AE245" s="13" t="s">
        <v>180</v>
      </c>
      <c r="AF245" s="13" t="s">
        <v>729</v>
      </c>
      <c r="AG245" s="2"/>
    </row>
    <row r="246" spans="2:33">
      <c r="B246" s="177">
        <v>401822563</v>
      </c>
      <c r="C246" s="8" t="s">
        <v>189</v>
      </c>
      <c r="D246" s="8" t="s">
        <v>190</v>
      </c>
      <c r="E246" s="7">
        <v>2020</v>
      </c>
      <c r="F246" s="8" t="s">
        <v>642</v>
      </c>
      <c r="G246" s="18" t="s">
        <v>353</v>
      </c>
      <c r="H246" s="180">
        <v>47925</v>
      </c>
      <c r="I246" s="178" t="s">
        <v>880</v>
      </c>
      <c r="J246" s="22" t="s">
        <v>620</v>
      </c>
      <c r="K246" s="95">
        <v>250.5</v>
      </c>
      <c r="L246" s="95">
        <v>79.900000000000006</v>
      </c>
      <c r="M246" s="95">
        <v>77</v>
      </c>
      <c r="N246" s="95">
        <v>163.69999999999999</v>
      </c>
      <c r="O246" s="9">
        <v>4929</v>
      </c>
      <c r="P246" s="24" t="s">
        <v>62</v>
      </c>
      <c r="Q246" s="93">
        <v>5</v>
      </c>
      <c r="R246" s="10">
        <v>395</v>
      </c>
      <c r="S246" s="10">
        <v>5750</v>
      </c>
      <c r="T246" s="10">
        <v>400</v>
      </c>
      <c r="U246" s="10">
        <v>4500</v>
      </c>
      <c r="V246" s="12" t="s">
        <v>51</v>
      </c>
      <c r="W246" s="30" t="s">
        <v>56</v>
      </c>
      <c r="X246" s="25" t="s">
        <v>70</v>
      </c>
      <c r="Y246" s="179" t="s">
        <v>178</v>
      </c>
      <c r="Z246" s="11">
        <v>23</v>
      </c>
      <c r="AA246" s="11">
        <v>18</v>
      </c>
      <c r="AB246" s="11" t="s">
        <v>760</v>
      </c>
      <c r="AC246" s="19" t="s">
        <v>1012</v>
      </c>
      <c r="AD246" s="35" t="s">
        <v>1092</v>
      </c>
      <c r="AE246" s="13" t="s">
        <v>180</v>
      </c>
      <c r="AF246" s="13" t="s">
        <v>729</v>
      </c>
      <c r="AG246" s="2"/>
    </row>
    <row r="247" spans="2:33">
      <c r="B247" s="177">
        <v>401822613</v>
      </c>
      <c r="C247" s="8" t="s">
        <v>189</v>
      </c>
      <c r="D247" s="8" t="s">
        <v>190</v>
      </c>
      <c r="E247" s="7">
        <v>2020</v>
      </c>
      <c r="F247" s="8" t="s">
        <v>694</v>
      </c>
      <c r="G247" s="18" t="s">
        <v>330</v>
      </c>
      <c r="H247" s="180">
        <v>53455</v>
      </c>
      <c r="I247" s="178" t="s">
        <v>880</v>
      </c>
      <c r="J247" s="22" t="s">
        <v>620</v>
      </c>
      <c r="K247" s="95">
        <v>220</v>
      </c>
      <c r="L247" s="95">
        <v>86.3</v>
      </c>
      <c r="M247" s="95">
        <v>78.5</v>
      </c>
      <c r="N247" s="95">
        <v>134.19999999999999</v>
      </c>
      <c r="O247" s="9">
        <v>5525</v>
      </c>
      <c r="P247" s="24" t="s">
        <v>39</v>
      </c>
      <c r="Q247" s="93">
        <v>3.5</v>
      </c>
      <c r="R247" s="10">
        <v>450</v>
      </c>
      <c r="S247" s="10">
        <v>5000</v>
      </c>
      <c r="T247" s="10">
        <v>510</v>
      </c>
      <c r="U247" s="10">
        <v>3500</v>
      </c>
      <c r="V247" s="12" t="s">
        <v>51</v>
      </c>
      <c r="W247" s="30" t="s">
        <v>56</v>
      </c>
      <c r="X247" s="25" t="s">
        <v>37</v>
      </c>
      <c r="Y247" s="179" t="s">
        <v>38</v>
      </c>
      <c r="Z247" s="11">
        <v>26</v>
      </c>
      <c r="AA247" s="11">
        <v>16</v>
      </c>
      <c r="AB247" s="11" t="s">
        <v>833</v>
      </c>
      <c r="AC247" s="19" t="s">
        <v>837</v>
      </c>
      <c r="AD247" s="35" t="s">
        <v>1092</v>
      </c>
      <c r="AE247" s="13" t="s">
        <v>180</v>
      </c>
      <c r="AF247" s="13" t="s">
        <v>729</v>
      </c>
      <c r="AG247" s="2"/>
    </row>
    <row r="248" spans="2:33">
      <c r="B248" s="177">
        <v>401822593</v>
      </c>
      <c r="C248" s="8" t="s">
        <v>189</v>
      </c>
      <c r="D248" s="8" t="s">
        <v>190</v>
      </c>
      <c r="E248" s="7">
        <v>2020</v>
      </c>
      <c r="F248" s="8" t="s">
        <v>631</v>
      </c>
      <c r="G248" s="18" t="s">
        <v>354</v>
      </c>
      <c r="H248" s="180">
        <v>35285</v>
      </c>
      <c r="I248" s="178" t="s">
        <v>880</v>
      </c>
      <c r="J248" s="22" t="s">
        <v>619</v>
      </c>
      <c r="K248" s="95">
        <v>231.9</v>
      </c>
      <c r="L248" s="95">
        <v>79.900000000000006</v>
      </c>
      <c r="M248" s="95">
        <v>75.599999999999994</v>
      </c>
      <c r="N248" s="95">
        <v>145</v>
      </c>
      <c r="O248" s="9">
        <v>4529</v>
      </c>
      <c r="P248" s="24" t="s">
        <v>39</v>
      </c>
      <c r="Q248" s="93">
        <v>3.3</v>
      </c>
      <c r="R248" s="10">
        <v>290</v>
      </c>
      <c r="S248" s="10">
        <v>6500</v>
      </c>
      <c r="T248" s="10">
        <v>265</v>
      </c>
      <c r="U248" s="10">
        <v>4000</v>
      </c>
      <c r="V248" s="12" t="s">
        <v>55</v>
      </c>
      <c r="W248" s="30" t="s">
        <v>53</v>
      </c>
      <c r="X248" s="25" t="s">
        <v>37</v>
      </c>
      <c r="Y248" s="179" t="s">
        <v>38</v>
      </c>
      <c r="Z248" s="11">
        <v>26</v>
      </c>
      <c r="AA248" s="11">
        <v>22</v>
      </c>
      <c r="AB248" s="11" t="s">
        <v>755</v>
      </c>
      <c r="AC248" s="19" t="s">
        <v>1019</v>
      </c>
      <c r="AD248" s="35" t="s">
        <v>1092</v>
      </c>
      <c r="AE248" s="13" t="s">
        <v>180</v>
      </c>
      <c r="AF248" s="13" t="s">
        <v>729</v>
      </c>
      <c r="AG248" s="2"/>
    </row>
    <row r="249" spans="2:33">
      <c r="B249" s="177">
        <v>401822594</v>
      </c>
      <c r="C249" s="8" t="s">
        <v>189</v>
      </c>
      <c r="D249" s="8" t="s">
        <v>190</v>
      </c>
      <c r="E249" s="7">
        <v>2020</v>
      </c>
      <c r="F249" s="8" t="s">
        <v>631</v>
      </c>
      <c r="G249" s="18" t="s">
        <v>355</v>
      </c>
      <c r="H249" s="180">
        <v>36590</v>
      </c>
      <c r="I249" s="178" t="s">
        <v>880</v>
      </c>
      <c r="J249" s="22" t="s">
        <v>619</v>
      </c>
      <c r="K249" s="95">
        <v>243.7</v>
      </c>
      <c r="L249" s="95">
        <v>79.900000000000006</v>
      </c>
      <c r="M249" s="95">
        <v>75.7</v>
      </c>
      <c r="N249" s="95">
        <v>156.80000000000001</v>
      </c>
      <c r="O249" s="9">
        <v>4627</v>
      </c>
      <c r="P249" s="24" t="s">
        <v>39</v>
      </c>
      <c r="Q249" s="93">
        <v>2.7</v>
      </c>
      <c r="R249" s="10">
        <v>325</v>
      </c>
      <c r="S249" s="10">
        <v>5000</v>
      </c>
      <c r="T249" s="10">
        <v>400</v>
      </c>
      <c r="U249" s="10">
        <v>2750</v>
      </c>
      <c r="V249" s="12" t="s">
        <v>55</v>
      </c>
      <c r="W249" s="30" t="s">
        <v>56</v>
      </c>
      <c r="X249" s="25" t="s">
        <v>37</v>
      </c>
      <c r="Y249" s="179" t="s">
        <v>38</v>
      </c>
      <c r="Z249" s="11">
        <v>26</v>
      </c>
      <c r="AA249" s="11">
        <v>22</v>
      </c>
      <c r="AB249" s="11" t="s">
        <v>801</v>
      </c>
      <c r="AC249" s="19" t="s">
        <v>1016</v>
      </c>
      <c r="AD249" s="35" t="s">
        <v>1092</v>
      </c>
      <c r="AE249" s="13" t="s">
        <v>180</v>
      </c>
      <c r="AF249" s="13" t="s">
        <v>729</v>
      </c>
      <c r="AG249" s="2"/>
    </row>
    <row r="250" spans="2:33">
      <c r="B250" s="177">
        <v>401822598</v>
      </c>
      <c r="C250" s="8" t="s">
        <v>189</v>
      </c>
      <c r="D250" s="8" t="s">
        <v>190</v>
      </c>
      <c r="E250" s="7">
        <v>2020</v>
      </c>
      <c r="F250" s="8" t="s">
        <v>631</v>
      </c>
      <c r="G250" s="18" t="s">
        <v>356</v>
      </c>
      <c r="H250" s="180">
        <v>38795</v>
      </c>
      <c r="I250" s="178" t="s">
        <v>880</v>
      </c>
      <c r="J250" s="22" t="s">
        <v>619</v>
      </c>
      <c r="K250" s="95">
        <v>231.9</v>
      </c>
      <c r="L250" s="95">
        <v>79.900000000000006</v>
      </c>
      <c r="M250" s="95">
        <v>77.2</v>
      </c>
      <c r="N250" s="95">
        <v>145</v>
      </c>
      <c r="O250" s="9">
        <v>4769</v>
      </c>
      <c r="P250" s="24" t="s">
        <v>39</v>
      </c>
      <c r="Q250" s="93">
        <v>3.3</v>
      </c>
      <c r="R250" s="10">
        <v>290</v>
      </c>
      <c r="S250" s="10">
        <v>6500</v>
      </c>
      <c r="T250" s="10">
        <v>265</v>
      </c>
      <c r="U250" s="10">
        <v>4000</v>
      </c>
      <c r="V250" s="12" t="s">
        <v>51</v>
      </c>
      <c r="W250" s="30" t="s">
        <v>53</v>
      </c>
      <c r="X250" s="25" t="s">
        <v>37</v>
      </c>
      <c r="Y250" s="179" t="s">
        <v>38</v>
      </c>
      <c r="Z250" s="11">
        <v>26</v>
      </c>
      <c r="AA250" s="11">
        <v>20</v>
      </c>
      <c r="AB250" s="11" t="s">
        <v>772</v>
      </c>
      <c r="AC250" s="19" t="s">
        <v>839</v>
      </c>
      <c r="AD250" s="35" t="s">
        <v>1092</v>
      </c>
      <c r="AE250" s="13" t="s">
        <v>180</v>
      </c>
      <c r="AF250" s="13" t="s">
        <v>729</v>
      </c>
      <c r="AG250" s="2"/>
    </row>
    <row r="251" spans="2:33">
      <c r="B251" s="177">
        <v>401822595</v>
      </c>
      <c r="C251" s="8" t="s">
        <v>189</v>
      </c>
      <c r="D251" s="8" t="s">
        <v>190</v>
      </c>
      <c r="E251" s="7">
        <v>2020</v>
      </c>
      <c r="F251" s="8" t="s">
        <v>631</v>
      </c>
      <c r="G251" s="18" t="s">
        <v>357</v>
      </c>
      <c r="H251" s="180">
        <v>41050</v>
      </c>
      <c r="I251" s="178" t="s">
        <v>880</v>
      </c>
      <c r="J251" s="22" t="s">
        <v>619</v>
      </c>
      <c r="K251" s="95">
        <v>243.7</v>
      </c>
      <c r="L251" s="95">
        <v>79.900000000000006</v>
      </c>
      <c r="M251" s="95">
        <v>77.3</v>
      </c>
      <c r="N251" s="95">
        <v>156.80000000000001</v>
      </c>
      <c r="O251" s="9">
        <v>4913</v>
      </c>
      <c r="P251" s="24" t="s">
        <v>62</v>
      </c>
      <c r="Q251" s="93">
        <v>5</v>
      </c>
      <c r="R251" s="10">
        <v>395</v>
      </c>
      <c r="S251" s="10">
        <v>5750</v>
      </c>
      <c r="T251" s="10">
        <v>400</v>
      </c>
      <c r="U251" s="10">
        <v>4500</v>
      </c>
      <c r="V251" s="12" t="s">
        <v>51</v>
      </c>
      <c r="W251" s="30" t="s">
        <v>56</v>
      </c>
      <c r="X251" s="25" t="s">
        <v>70</v>
      </c>
      <c r="Y251" s="179" t="s">
        <v>178</v>
      </c>
      <c r="Z251" s="11">
        <v>26</v>
      </c>
      <c r="AA251" s="11">
        <v>18</v>
      </c>
      <c r="AB251" s="11" t="s">
        <v>760</v>
      </c>
      <c r="AC251" s="19" t="s">
        <v>758</v>
      </c>
      <c r="AD251" s="35" t="s">
        <v>1092</v>
      </c>
      <c r="AE251" s="13" t="s">
        <v>180</v>
      </c>
      <c r="AF251" s="13" t="s">
        <v>729</v>
      </c>
      <c r="AG251" s="2"/>
    </row>
    <row r="252" spans="2:33">
      <c r="B252" s="177">
        <v>401822604</v>
      </c>
      <c r="C252" s="8" t="s">
        <v>189</v>
      </c>
      <c r="D252" s="8" t="s">
        <v>190</v>
      </c>
      <c r="E252" s="7">
        <v>2020</v>
      </c>
      <c r="F252" s="8" t="s">
        <v>630</v>
      </c>
      <c r="G252" s="18" t="s">
        <v>358</v>
      </c>
      <c r="H252" s="180">
        <v>40020</v>
      </c>
      <c r="I252" s="178" t="s">
        <v>880</v>
      </c>
      <c r="J252" s="22" t="s">
        <v>619</v>
      </c>
      <c r="K252" s="95">
        <v>231.9</v>
      </c>
      <c r="L252" s="95">
        <v>79.900000000000006</v>
      </c>
      <c r="M252" s="95">
        <v>75.599999999999994</v>
      </c>
      <c r="N252" s="95">
        <v>145</v>
      </c>
      <c r="O252" s="9">
        <v>4529</v>
      </c>
      <c r="P252" s="24" t="s">
        <v>39</v>
      </c>
      <c r="Q252" s="93">
        <v>3.3</v>
      </c>
      <c r="R252" s="10">
        <v>290</v>
      </c>
      <c r="S252" s="10">
        <v>6500</v>
      </c>
      <c r="T252" s="10">
        <v>265</v>
      </c>
      <c r="U252" s="10">
        <v>4000</v>
      </c>
      <c r="V252" s="12" t="s">
        <v>55</v>
      </c>
      <c r="W252" s="30" t="s">
        <v>53</v>
      </c>
      <c r="X252" s="25" t="s">
        <v>37</v>
      </c>
      <c r="Y252" s="179" t="s">
        <v>38</v>
      </c>
      <c r="Z252" s="11">
        <v>26</v>
      </c>
      <c r="AA252" s="11">
        <v>22</v>
      </c>
      <c r="AB252" s="11" t="s">
        <v>755</v>
      </c>
      <c r="AC252" s="19" t="s">
        <v>1019</v>
      </c>
      <c r="AD252" s="35" t="s">
        <v>1092</v>
      </c>
      <c r="AE252" s="13" t="s">
        <v>180</v>
      </c>
      <c r="AF252" s="13" t="s">
        <v>729</v>
      </c>
      <c r="AG252" s="2"/>
    </row>
    <row r="253" spans="2:33">
      <c r="B253" s="177">
        <v>401822601</v>
      </c>
      <c r="C253" s="8" t="s">
        <v>189</v>
      </c>
      <c r="D253" s="8" t="s">
        <v>190</v>
      </c>
      <c r="E253" s="7">
        <v>2020</v>
      </c>
      <c r="F253" s="8" t="s">
        <v>630</v>
      </c>
      <c r="G253" s="18" t="s">
        <v>359</v>
      </c>
      <c r="H253" s="180">
        <v>41325</v>
      </c>
      <c r="I253" s="178" t="s">
        <v>880</v>
      </c>
      <c r="J253" s="22" t="s">
        <v>619</v>
      </c>
      <c r="K253" s="95">
        <v>243.7</v>
      </c>
      <c r="L253" s="95">
        <v>79.900000000000006</v>
      </c>
      <c r="M253" s="95">
        <v>75.7</v>
      </c>
      <c r="N253" s="95">
        <v>156.80000000000001</v>
      </c>
      <c r="O253" s="9">
        <v>4627</v>
      </c>
      <c r="P253" s="24" t="s">
        <v>39</v>
      </c>
      <c r="Q253" s="93">
        <v>2.7</v>
      </c>
      <c r="R253" s="10">
        <v>325</v>
      </c>
      <c r="S253" s="10">
        <v>5000</v>
      </c>
      <c r="T253" s="10">
        <v>400</v>
      </c>
      <c r="U253" s="10">
        <v>2750</v>
      </c>
      <c r="V253" s="12" t="s">
        <v>55</v>
      </c>
      <c r="W253" s="30" t="s">
        <v>56</v>
      </c>
      <c r="X253" s="25" t="s">
        <v>37</v>
      </c>
      <c r="Y253" s="179" t="s">
        <v>38</v>
      </c>
      <c r="Z253" s="11">
        <v>26</v>
      </c>
      <c r="AA253" s="11">
        <v>22</v>
      </c>
      <c r="AB253" s="11" t="s">
        <v>801</v>
      </c>
      <c r="AC253" s="19" t="s">
        <v>1016</v>
      </c>
      <c r="AD253" s="35" t="s">
        <v>1092</v>
      </c>
      <c r="AE253" s="13" t="s">
        <v>180</v>
      </c>
      <c r="AF253" s="13" t="s">
        <v>729</v>
      </c>
      <c r="AG253" s="2"/>
    </row>
    <row r="254" spans="2:33">
      <c r="B254" s="177">
        <v>401822600</v>
      </c>
      <c r="C254" s="8" t="s">
        <v>189</v>
      </c>
      <c r="D254" s="8" t="s">
        <v>190</v>
      </c>
      <c r="E254" s="7">
        <v>2020</v>
      </c>
      <c r="F254" s="8" t="s">
        <v>630</v>
      </c>
      <c r="G254" s="18" t="s">
        <v>360</v>
      </c>
      <c r="H254" s="180">
        <v>43515</v>
      </c>
      <c r="I254" s="178" t="s">
        <v>880</v>
      </c>
      <c r="J254" s="22" t="s">
        <v>619</v>
      </c>
      <c r="K254" s="95">
        <v>231.9</v>
      </c>
      <c r="L254" s="95">
        <v>79.900000000000006</v>
      </c>
      <c r="M254" s="95">
        <v>77.2</v>
      </c>
      <c r="N254" s="95">
        <v>145</v>
      </c>
      <c r="O254" s="9">
        <v>4769</v>
      </c>
      <c r="P254" s="24" t="s">
        <v>39</v>
      </c>
      <c r="Q254" s="93">
        <v>3.3</v>
      </c>
      <c r="R254" s="10">
        <v>290</v>
      </c>
      <c r="S254" s="10">
        <v>6500</v>
      </c>
      <c r="T254" s="10">
        <v>265</v>
      </c>
      <c r="U254" s="10">
        <v>4000</v>
      </c>
      <c r="V254" s="12" t="s">
        <v>51</v>
      </c>
      <c r="W254" s="30" t="s">
        <v>53</v>
      </c>
      <c r="X254" s="25" t="s">
        <v>37</v>
      </c>
      <c r="Y254" s="179" t="s">
        <v>38</v>
      </c>
      <c r="Z254" s="11">
        <v>26</v>
      </c>
      <c r="AA254" s="11">
        <v>20</v>
      </c>
      <c r="AB254" s="11" t="s">
        <v>772</v>
      </c>
      <c r="AC254" s="19" t="s">
        <v>839</v>
      </c>
      <c r="AD254" s="35" t="s">
        <v>1092</v>
      </c>
      <c r="AE254" s="13" t="s">
        <v>180</v>
      </c>
      <c r="AF254" s="13" t="s">
        <v>729</v>
      </c>
      <c r="AG254" s="2"/>
    </row>
    <row r="255" spans="2:33">
      <c r="B255" s="177">
        <v>401822603</v>
      </c>
      <c r="C255" s="8" t="s">
        <v>189</v>
      </c>
      <c r="D255" s="8" t="s">
        <v>190</v>
      </c>
      <c r="E255" s="7">
        <v>2020</v>
      </c>
      <c r="F255" s="8" t="s">
        <v>630</v>
      </c>
      <c r="G255" s="18" t="s">
        <v>361</v>
      </c>
      <c r="H255" s="180">
        <v>45770</v>
      </c>
      <c r="I255" s="178" t="s">
        <v>880</v>
      </c>
      <c r="J255" s="22" t="s">
        <v>619</v>
      </c>
      <c r="K255" s="95">
        <v>243.7</v>
      </c>
      <c r="L255" s="95">
        <v>79.900000000000006</v>
      </c>
      <c r="M255" s="95">
        <v>77.3</v>
      </c>
      <c r="N255" s="95">
        <v>156.80000000000001</v>
      </c>
      <c r="O255" s="9">
        <v>4913</v>
      </c>
      <c r="P255" s="24" t="s">
        <v>62</v>
      </c>
      <c r="Q255" s="93">
        <v>5</v>
      </c>
      <c r="R255" s="10">
        <v>395</v>
      </c>
      <c r="S255" s="10">
        <v>5750</v>
      </c>
      <c r="T255" s="10">
        <v>400</v>
      </c>
      <c r="U255" s="10">
        <v>4500</v>
      </c>
      <c r="V255" s="12" t="s">
        <v>51</v>
      </c>
      <c r="W255" s="30" t="s">
        <v>56</v>
      </c>
      <c r="X255" s="25" t="s">
        <v>70</v>
      </c>
      <c r="Y255" s="179" t="s">
        <v>178</v>
      </c>
      <c r="Z255" s="11">
        <v>26</v>
      </c>
      <c r="AA255" s="11">
        <v>18</v>
      </c>
      <c r="AB255" s="11" t="s">
        <v>760</v>
      </c>
      <c r="AC255" s="19" t="s">
        <v>758</v>
      </c>
      <c r="AD255" s="35" t="s">
        <v>1092</v>
      </c>
      <c r="AE255" s="13" t="s">
        <v>180</v>
      </c>
      <c r="AF255" s="13" t="s">
        <v>729</v>
      </c>
      <c r="AG255" s="2"/>
    </row>
    <row r="256" spans="2:33">
      <c r="B256" s="177">
        <v>401822599</v>
      </c>
      <c r="C256" s="8" t="s">
        <v>189</v>
      </c>
      <c r="D256" s="8" t="s">
        <v>190</v>
      </c>
      <c r="E256" s="7">
        <v>2020</v>
      </c>
      <c r="F256" s="8" t="s">
        <v>642</v>
      </c>
      <c r="G256" s="18" t="s">
        <v>362</v>
      </c>
      <c r="H256" s="180">
        <v>45610</v>
      </c>
      <c r="I256" s="178" t="s">
        <v>880</v>
      </c>
      <c r="J256" s="22" t="s">
        <v>619</v>
      </c>
      <c r="K256" s="95">
        <v>231.9</v>
      </c>
      <c r="L256" s="95">
        <v>79.900000000000006</v>
      </c>
      <c r="M256" s="95">
        <v>75.599999999999994</v>
      </c>
      <c r="N256" s="95">
        <v>145</v>
      </c>
      <c r="O256" s="9">
        <v>4602</v>
      </c>
      <c r="P256" s="24" t="s">
        <v>39</v>
      </c>
      <c r="Q256" s="93">
        <v>2.7</v>
      </c>
      <c r="R256" s="10">
        <v>325</v>
      </c>
      <c r="S256" s="10">
        <v>5000</v>
      </c>
      <c r="T256" s="10">
        <v>400</v>
      </c>
      <c r="U256" s="10">
        <v>2750</v>
      </c>
      <c r="V256" s="12" t="s">
        <v>55</v>
      </c>
      <c r="W256" s="30" t="s">
        <v>56</v>
      </c>
      <c r="X256" s="25" t="s">
        <v>37</v>
      </c>
      <c r="Y256" s="179" t="s">
        <v>38</v>
      </c>
      <c r="Z256" s="11">
        <v>26</v>
      </c>
      <c r="AA256" s="11">
        <v>22</v>
      </c>
      <c r="AB256" s="11" t="s">
        <v>801</v>
      </c>
      <c r="AC256" s="19" t="s">
        <v>1016</v>
      </c>
      <c r="AD256" s="35" t="s">
        <v>1092</v>
      </c>
      <c r="AE256" s="13" t="s">
        <v>180</v>
      </c>
      <c r="AF256" s="13" t="s">
        <v>729</v>
      </c>
      <c r="AG256" s="2"/>
    </row>
    <row r="257" spans="2:33">
      <c r="B257" s="177">
        <v>401822597</v>
      </c>
      <c r="C257" s="8" t="s">
        <v>189</v>
      </c>
      <c r="D257" s="8" t="s">
        <v>190</v>
      </c>
      <c r="E257" s="7">
        <v>2020</v>
      </c>
      <c r="F257" s="8" t="s">
        <v>642</v>
      </c>
      <c r="G257" s="18" t="s">
        <v>363</v>
      </c>
      <c r="H257" s="180">
        <v>45910</v>
      </c>
      <c r="I257" s="178" t="s">
        <v>880</v>
      </c>
      <c r="J257" s="22" t="s">
        <v>619</v>
      </c>
      <c r="K257" s="95">
        <v>243.7</v>
      </c>
      <c r="L257" s="95">
        <v>79.900000000000006</v>
      </c>
      <c r="M257" s="95">
        <v>75.7</v>
      </c>
      <c r="N257" s="95">
        <v>156.80000000000001</v>
      </c>
      <c r="O257" s="9">
        <v>4627</v>
      </c>
      <c r="P257" s="24" t="s">
        <v>39</v>
      </c>
      <c r="Q257" s="93">
        <v>2.7</v>
      </c>
      <c r="R257" s="10">
        <v>325</v>
      </c>
      <c r="S257" s="10">
        <v>5000</v>
      </c>
      <c r="T257" s="10">
        <v>400</v>
      </c>
      <c r="U257" s="10">
        <v>2750</v>
      </c>
      <c r="V257" s="12" t="s">
        <v>55</v>
      </c>
      <c r="W257" s="30" t="s">
        <v>56</v>
      </c>
      <c r="X257" s="25" t="s">
        <v>37</v>
      </c>
      <c r="Y257" s="179" t="s">
        <v>38</v>
      </c>
      <c r="Z257" s="11">
        <v>26</v>
      </c>
      <c r="AA257" s="11">
        <v>22</v>
      </c>
      <c r="AB257" s="11" t="s">
        <v>801</v>
      </c>
      <c r="AC257" s="19" t="s">
        <v>1016</v>
      </c>
      <c r="AD257" s="35" t="s">
        <v>1092</v>
      </c>
      <c r="AE257" s="13" t="s">
        <v>180</v>
      </c>
      <c r="AF257" s="13" t="s">
        <v>729</v>
      </c>
      <c r="AG257" s="2"/>
    </row>
    <row r="258" spans="2:33">
      <c r="B258" s="177">
        <v>401822602</v>
      </c>
      <c r="C258" s="8" t="s">
        <v>189</v>
      </c>
      <c r="D258" s="8" t="s">
        <v>190</v>
      </c>
      <c r="E258" s="7">
        <v>2020</v>
      </c>
      <c r="F258" s="8" t="s">
        <v>642</v>
      </c>
      <c r="G258" s="18" t="s">
        <v>364</v>
      </c>
      <c r="H258" s="180">
        <v>49035</v>
      </c>
      <c r="I258" s="178" t="s">
        <v>880</v>
      </c>
      <c r="J258" s="22" t="s">
        <v>619</v>
      </c>
      <c r="K258" s="95">
        <v>231.9</v>
      </c>
      <c r="L258" s="95">
        <v>79.900000000000006</v>
      </c>
      <c r="M258" s="95">
        <v>77.2</v>
      </c>
      <c r="N258" s="95">
        <v>145</v>
      </c>
      <c r="O258" s="9">
        <v>4858</v>
      </c>
      <c r="P258" s="24" t="s">
        <v>39</v>
      </c>
      <c r="Q258" s="93">
        <v>2.7</v>
      </c>
      <c r="R258" s="10">
        <v>325</v>
      </c>
      <c r="S258" s="10">
        <v>5000</v>
      </c>
      <c r="T258" s="10">
        <v>400</v>
      </c>
      <c r="U258" s="10">
        <v>2750</v>
      </c>
      <c r="V258" s="12" t="s">
        <v>51</v>
      </c>
      <c r="W258" s="30" t="s">
        <v>56</v>
      </c>
      <c r="X258" s="25" t="s">
        <v>37</v>
      </c>
      <c r="Y258" s="179" t="s">
        <v>38</v>
      </c>
      <c r="Z258" s="11">
        <v>26</v>
      </c>
      <c r="AA258" s="11">
        <v>20</v>
      </c>
      <c r="AB258" s="11" t="s">
        <v>772</v>
      </c>
      <c r="AC258" s="19" t="s">
        <v>839</v>
      </c>
      <c r="AD258" s="35" t="s">
        <v>1092</v>
      </c>
      <c r="AE258" s="13" t="s">
        <v>180</v>
      </c>
      <c r="AF258" s="13" t="s">
        <v>729</v>
      </c>
      <c r="AG258" s="2"/>
    </row>
    <row r="259" spans="2:33">
      <c r="B259" s="177">
        <v>401822596</v>
      </c>
      <c r="C259" s="8" t="s">
        <v>189</v>
      </c>
      <c r="D259" s="8" t="s">
        <v>190</v>
      </c>
      <c r="E259" s="7">
        <v>2020</v>
      </c>
      <c r="F259" s="8" t="s">
        <v>642</v>
      </c>
      <c r="G259" s="18" t="s">
        <v>365</v>
      </c>
      <c r="H259" s="180">
        <v>50285</v>
      </c>
      <c r="I259" s="178" t="s">
        <v>880</v>
      </c>
      <c r="J259" s="22" t="s">
        <v>619</v>
      </c>
      <c r="K259" s="95">
        <v>243.7</v>
      </c>
      <c r="L259" s="95">
        <v>79.900000000000006</v>
      </c>
      <c r="M259" s="95">
        <v>77.3</v>
      </c>
      <c r="N259" s="95">
        <v>156.80000000000001</v>
      </c>
      <c r="O259" s="9">
        <v>4913</v>
      </c>
      <c r="P259" s="24" t="s">
        <v>62</v>
      </c>
      <c r="Q259" s="93">
        <v>5</v>
      </c>
      <c r="R259" s="10">
        <v>395</v>
      </c>
      <c r="S259" s="10">
        <v>5750</v>
      </c>
      <c r="T259" s="10">
        <v>400</v>
      </c>
      <c r="U259" s="10">
        <v>4500</v>
      </c>
      <c r="V259" s="12" t="s">
        <v>51</v>
      </c>
      <c r="W259" s="30" t="s">
        <v>56</v>
      </c>
      <c r="X259" s="25" t="s">
        <v>70</v>
      </c>
      <c r="Y259" s="179" t="s">
        <v>178</v>
      </c>
      <c r="Z259" s="11">
        <v>26</v>
      </c>
      <c r="AA259" s="11">
        <v>18</v>
      </c>
      <c r="AB259" s="11" t="s">
        <v>760</v>
      </c>
      <c r="AC259" s="19" t="s">
        <v>758</v>
      </c>
      <c r="AD259" s="35" t="s">
        <v>1092</v>
      </c>
      <c r="AE259" s="13" t="s">
        <v>180</v>
      </c>
      <c r="AF259" s="13" t="s">
        <v>729</v>
      </c>
      <c r="AG259" s="2"/>
    </row>
    <row r="260" spans="2:33">
      <c r="B260" s="177">
        <v>401822608</v>
      </c>
      <c r="C260" s="8" t="s">
        <v>189</v>
      </c>
      <c r="D260" s="8" t="s">
        <v>190</v>
      </c>
      <c r="E260" s="7">
        <v>2020</v>
      </c>
      <c r="F260" s="8" t="s">
        <v>656</v>
      </c>
      <c r="G260" s="18" t="s">
        <v>366</v>
      </c>
      <c r="H260" s="180">
        <v>52990</v>
      </c>
      <c r="I260" s="178" t="s">
        <v>880</v>
      </c>
      <c r="J260" s="22" t="s">
        <v>619</v>
      </c>
      <c r="K260" s="95">
        <v>231.9</v>
      </c>
      <c r="L260" s="95">
        <v>79.900000000000006</v>
      </c>
      <c r="M260" s="95">
        <v>75.599999999999994</v>
      </c>
      <c r="N260" s="95">
        <v>145</v>
      </c>
      <c r="O260" s="9">
        <v>4606</v>
      </c>
      <c r="P260" s="24" t="s">
        <v>62</v>
      </c>
      <c r="Q260" s="93">
        <v>5</v>
      </c>
      <c r="R260" s="10">
        <v>395</v>
      </c>
      <c r="S260" s="10">
        <v>5750</v>
      </c>
      <c r="T260" s="10">
        <v>400</v>
      </c>
      <c r="U260" s="10">
        <v>4500</v>
      </c>
      <c r="V260" s="12" t="s">
        <v>55</v>
      </c>
      <c r="W260" s="30" t="s">
        <v>56</v>
      </c>
      <c r="X260" s="25" t="s">
        <v>70</v>
      </c>
      <c r="Y260" s="179" t="s">
        <v>178</v>
      </c>
      <c r="Z260" s="11">
        <v>26</v>
      </c>
      <c r="AA260" s="11">
        <v>19</v>
      </c>
      <c r="AB260" s="11" t="s">
        <v>766</v>
      </c>
      <c r="AC260" s="19" t="s">
        <v>841</v>
      </c>
      <c r="AD260" s="35" t="s">
        <v>1092</v>
      </c>
      <c r="AE260" s="13" t="s">
        <v>180</v>
      </c>
      <c r="AF260" s="13" t="s">
        <v>729</v>
      </c>
      <c r="AG260" s="2"/>
    </row>
    <row r="261" spans="2:33">
      <c r="B261" s="177">
        <v>401822606</v>
      </c>
      <c r="C261" s="8" t="s">
        <v>189</v>
      </c>
      <c r="D261" s="8" t="s">
        <v>190</v>
      </c>
      <c r="E261" s="7">
        <v>2020</v>
      </c>
      <c r="F261" s="8" t="s">
        <v>656</v>
      </c>
      <c r="G261" s="18" t="s">
        <v>367</v>
      </c>
      <c r="H261" s="180">
        <v>53290</v>
      </c>
      <c r="I261" s="178" t="s">
        <v>880</v>
      </c>
      <c r="J261" s="22" t="s">
        <v>619</v>
      </c>
      <c r="K261" s="95">
        <v>243.7</v>
      </c>
      <c r="L261" s="95">
        <v>79.900000000000006</v>
      </c>
      <c r="M261" s="95">
        <v>75.7</v>
      </c>
      <c r="N261" s="95">
        <v>156.80000000000001</v>
      </c>
      <c r="O261" s="9">
        <v>4639</v>
      </c>
      <c r="P261" s="24" t="s">
        <v>62</v>
      </c>
      <c r="Q261" s="93">
        <v>5</v>
      </c>
      <c r="R261" s="10">
        <v>395</v>
      </c>
      <c r="S261" s="10">
        <v>5750</v>
      </c>
      <c r="T261" s="10">
        <v>400</v>
      </c>
      <c r="U261" s="10">
        <v>4500</v>
      </c>
      <c r="V261" s="12" t="s">
        <v>55</v>
      </c>
      <c r="W261" s="30" t="s">
        <v>56</v>
      </c>
      <c r="X261" s="25" t="s">
        <v>70</v>
      </c>
      <c r="Y261" s="179" t="s">
        <v>178</v>
      </c>
      <c r="Z261" s="11">
        <v>26</v>
      </c>
      <c r="AA261" s="11">
        <v>19</v>
      </c>
      <c r="AB261" s="11" t="s">
        <v>766</v>
      </c>
      <c r="AC261" s="19" t="s">
        <v>841</v>
      </c>
      <c r="AD261" s="35" t="s">
        <v>1092</v>
      </c>
      <c r="AE261" s="13" t="s">
        <v>180</v>
      </c>
      <c r="AF261" s="13" t="s">
        <v>729</v>
      </c>
      <c r="AG261" s="2"/>
    </row>
    <row r="262" spans="2:33">
      <c r="B262" s="177">
        <v>401822612</v>
      </c>
      <c r="C262" s="8" t="s">
        <v>189</v>
      </c>
      <c r="D262" s="8" t="s">
        <v>190</v>
      </c>
      <c r="E262" s="7">
        <v>2020</v>
      </c>
      <c r="F262" s="8" t="s">
        <v>656</v>
      </c>
      <c r="G262" s="18" t="s">
        <v>368</v>
      </c>
      <c r="H262" s="180">
        <v>56415</v>
      </c>
      <c r="I262" s="178" t="s">
        <v>880</v>
      </c>
      <c r="J262" s="22" t="s">
        <v>619</v>
      </c>
      <c r="K262" s="95">
        <v>231.9</v>
      </c>
      <c r="L262" s="95">
        <v>79.900000000000006</v>
      </c>
      <c r="M262" s="95">
        <v>77.2</v>
      </c>
      <c r="N262" s="95">
        <v>145</v>
      </c>
      <c r="O262" s="9">
        <v>4867</v>
      </c>
      <c r="P262" s="24" t="s">
        <v>62</v>
      </c>
      <c r="Q262" s="93">
        <v>5</v>
      </c>
      <c r="R262" s="10">
        <v>395</v>
      </c>
      <c r="S262" s="10">
        <v>5750</v>
      </c>
      <c r="T262" s="10">
        <v>400</v>
      </c>
      <c r="U262" s="10">
        <v>4500</v>
      </c>
      <c r="V262" s="12" t="s">
        <v>51</v>
      </c>
      <c r="W262" s="30" t="s">
        <v>56</v>
      </c>
      <c r="X262" s="25" t="s">
        <v>70</v>
      </c>
      <c r="Y262" s="179" t="s">
        <v>178</v>
      </c>
      <c r="Z262" s="11">
        <v>26</v>
      </c>
      <c r="AA262" s="11">
        <v>18</v>
      </c>
      <c r="AB262" s="11" t="s">
        <v>760</v>
      </c>
      <c r="AC262" s="19" t="s">
        <v>758</v>
      </c>
      <c r="AD262" s="35" t="s">
        <v>1092</v>
      </c>
      <c r="AE262" s="13" t="s">
        <v>180</v>
      </c>
      <c r="AF262" s="13" t="s">
        <v>729</v>
      </c>
      <c r="AG262" s="2"/>
    </row>
    <row r="263" spans="2:33">
      <c r="B263" s="177">
        <v>401822605</v>
      </c>
      <c r="C263" s="8" t="s">
        <v>189</v>
      </c>
      <c r="D263" s="8" t="s">
        <v>190</v>
      </c>
      <c r="E263" s="7">
        <v>2020</v>
      </c>
      <c r="F263" s="8" t="s">
        <v>656</v>
      </c>
      <c r="G263" s="18" t="s">
        <v>369</v>
      </c>
      <c r="H263" s="180">
        <v>56715</v>
      </c>
      <c r="I263" s="178" t="s">
        <v>880</v>
      </c>
      <c r="J263" s="22" t="s">
        <v>619</v>
      </c>
      <c r="K263" s="95">
        <v>243.7</v>
      </c>
      <c r="L263" s="95">
        <v>79.900000000000006</v>
      </c>
      <c r="M263" s="95">
        <v>77.3</v>
      </c>
      <c r="N263" s="95">
        <v>156.80000000000001</v>
      </c>
      <c r="O263" s="9">
        <v>4913</v>
      </c>
      <c r="P263" s="24" t="s">
        <v>62</v>
      </c>
      <c r="Q263" s="93">
        <v>5</v>
      </c>
      <c r="R263" s="10">
        <v>395</v>
      </c>
      <c r="S263" s="10">
        <v>5750</v>
      </c>
      <c r="T263" s="10">
        <v>400</v>
      </c>
      <c r="U263" s="10">
        <v>4500</v>
      </c>
      <c r="V263" s="12" t="s">
        <v>51</v>
      </c>
      <c r="W263" s="30" t="s">
        <v>56</v>
      </c>
      <c r="X263" s="25" t="s">
        <v>70</v>
      </c>
      <c r="Y263" s="179" t="s">
        <v>178</v>
      </c>
      <c r="Z263" s="11">
        <v>26</v>
      </c>
      <c r="AA263" s="11">
        <v>18</v>
      </c>
      <c r="AB263" s="11" t="s">
        <v>760</v>
      </c>
      <c r="AC263" s="19" t="s">
        <v>758</v>
      </c>
      <c r="AD263" s="35" t="s">
        <v>1092</v>
      </c>
      <c r="AE263" s="13" t="s">
        <v>180</v>
      </c>
      <c r="AF263" s="13" t="s">
        <v>729</v>
      </c>
      <c r="AG263" s="2"/>
    </row>
    <row r="264" spans="2:33">
      <c r="B264" s="177">
        <v>401822607</v>
      </c>
      <c r="C264" s="8" t="s">
        <v>189</v>
      </c>
      <c r="D264" s="8" t="s">
        <v>190</v>
      </c>
      <c r="E264" s="7">
        <v>2020</v>
      </c>
      <c r="F264" s="8" t="s">
        <v>664</v>
      </c>
      <c r="G264" s="18" t="s">
        <v>370</v>
      </c>
      <c r="H264" s="180">
        <v>55520</v>
      </c>
      <c r="I264" s="178" t="s">
        <v>880</v>
      </c>
      <c r="J264" s="22" t="s">
        <v>619</v>
      </c>
      <c r="K264" s="95">
        <v>231.9</v>
      </c>
      <c r="L264" s="95">
        <v>79.900000000000006</v>
      </c>
      <c r="M264" s="95">
        <v>75.599999999999994</v>
      </c>
      <c r="N264" s="95">
        <v>145</v>
      </c>
      <c r="O264" s="9">
        <v>4606</v>
      </c>
      <c r="P264" s="24" t="s">
        <v>62</v>
      </c>
      <c r="Q264" s="93">
        <v>5</v>
      </c>
      <c r="R264" s="10">
        <v>395</v>
      </c>
      <c r="S264" s="10">
        <v>5750</v>
      </c>
      <c r="T264" s="10">
        <v>400</v>
      </c>
      <c r="U264" s="10">
        <v>4500</v>
      </c>
      <c r="V264" s="12" t="s">
        <v>55</v>
      </c>
      <c r="W264" s="30" t="s">
        <v>56</v>
      </c>
      <c r="X264" s="25" t="s">
        <v>70</v>
      </c>
      <c r="Y264" s="179" t="s">
        <v>178</v>
      </c>
      <c r="Z264" s="11">
        <v>26</v>
      </c>
      <c r="AA264" s="11">
        <v>19</v>
      </c>
      <c r="AB264" s="11" t="s">
        <v>766</v>
      </c>
      <c r="AC264" s="19" t="s">
        <v>841</v>
      </c>
      <c r="AD264" s="35" t="s">
        <v>1092</v>
      </c>
      <c r="AE264" s="13" t="s">
        <v>180</v>
      </c>
      <c r="AF264" s="13" t="s">
        <v>729</v>
      </c>
      <c r="AG264" s="2"/>
    </row>
    <row r="265" spans="2:33">
      <c r="B265" s="177">
        <v>401822616</v>
      </c>
      <c r="C265" s="8" t="s">
        <v>189</v>
      </c>
      <c r="D265" s="8" t="s">
        <v>190</v>
      </c>
      <c r="E265" s="7">
        <v>2020</v>
      </c>
      <c r="F265" s="8" t="s">
        <v>664</v>
      </c>
      <c r="G265" s="18" t="s">
        <v>371</v>
      </c>
      <c r="H265" s="180">
        <v>55820</v>
      </c>
      <c r="I265" s="178" t="s">
        <v>880</v>
      </c>
      <c r="J265" s="22" t="s">
        <v>619</v>
      </c>
      <c r="K265" s="95">
        <v>243.7</v>
      </c>
      <c r="L265" s="95">
        <v>79.900000000000006</v>
      </c>
      <c r="M265" s="95">
        <v>75.7</v>
      </c>
      <c r="N265" s="95">
        <v>156.80000000000001</v>
      </c>
      <c r="O265" s="9">
        <v>4639</v>
      </c>
      <c r="P265" s="24" t="s">
        <v>62</v>
      </c>
      <c r="Q265" s="93">
        <v>5</v>
      </c>
      <c r="R265" s="10">
        <v>395</v>
      </c>
      <c r="S265" s="10">
        <v>5750</v>
      </c>
      <c r="T265" s="10">
        <v>400</v>
      </c>
      <c r="U265" s="10">
        <v>4500</v>
      </c>
      <c r="V265" s="12" t="s">
        <v>55</v>
      </c>
      <c r="W265" s="30" t="s">
        <v>56</v>
      </c>
      <c r="X265" s="25" t="s">
        <v>70</v>
      </c>
      <c r="Y265" s="179" t="s">
        <v>178</v>
      </c>
      <c r="Z265" s="11">
        <v>26</v>
      </c>
      <c r="AA265" s="11">
        <v>19</v>
      </c>
      <c r="AB265" s="11" t="s">
        <v>766</v>
      </c>
      <c r="AC265" s="19" t="s">
        <v>841</v>
      </c>
      <c r="AD265" s="35" t="s">
        <v>1092</v>
      </c>
      <c r="AE265" s="13" t="s">
        <v>180</v>
      </c>
      <c r="AF265" s="13" t="s">
        <v>729</v>
      </c>
      <c r="AG265" s="2"/>
    </row>
    <row r="266" spans="2:33">
      <c r="B266" s="177">
        <v>401822614</v>
      </c>
      <c r="C266" s="8" t="s">
        <v>189</v>
      </c>
      <c r="D266" s="8" t="s">
        <v>190</v>
      </c>
      <c r="E266" s="7">
        <v>2020</v>
      </c>
      <c r="F266" s="8" t="s">
        <v>664</v>
      </c>
      <c r="G266" s="18" t="s">
        <v>372</v>
      </c>
      <c r="H266" s="180">
        <v>58945</v>
      </c>
      <c r="I266" s="178" t="s">
        <v>880</v>
      </c>
      <c r="J266" s="22" t="s">
        <v>619</v>
      </c>
      <c r="K266" s="95">
        <v>231.9</v>
      </c>
      <c r="L266" s="95">
        <v>79.900000000000006</v>
      </c>
      <c r="M266" s="95">
        <v>77.2</v>
      </c>
      <c r="N266" s="95">
        <v>145</v>
      </c>
      <c r="O266" s="9">
        <v>4867</v>
      </c>
      <c r="P266" s="24" t="s">
        <v>62</v>
      </c>
      <c r="Q266" s="93">
        <v>5</v>
      </c>
      <c r="R266" s="10">
        <v>395</v>
      </c>
      <c r="S266" s="10">
        <v>5750</v>
      </c>
      <c r="T266" s="10">
        <v>400</v>
      </c>
      <c r="U266" s="10">
        <v>4500</v>
      </c>
      <c r="V266" s="12" t="s">
        <v>51</v>
      </c>
      <c r="W266" s="30" t="s">
        <v>56</v>
      </c>
      <c r="X266" s="25" t="s">
        <v>70</v>
      </c>
      <c r="Y266" s="179" t="s">
        <v>178</v>
      </c>
      <c r="Z266" s="11">
        <v>26</v>
      </c>
      <c r="AA266" s="11">
        <v>18</v>
      </c>
      <c r="AB266" s="11" t="s">
        <v>760</v>
      </c>
      <c r="AC266" s="19" t="s">
        <v>758</v>
      </c>
      <c r="AD266" s="35" t="s">
        <v>1092</v>
      </c>
      <c r="AE266" s="13" t="s">
        <v>180</v>
      </c>
      <c r="AF266" s="13" t="s">
        <v>729</v>
      </c>
      <c r="AG266" s="2"/>
    </row>
    <row r="267" spans="2:33">
      <c r="B267" s="177">
        <v>401822609</v>
      </c>
      <c r="C267" s="8" t="s">
        <v>189</v>
      </c>
      <c r="D267" s="8" t="s">
        <v>190</v>
      </c>
      <c r="E267" s="7">
        <v>2020</v>
      </c>
      <c r="F267" s="8" t="s">
        <v>664</v>
      </c>
      <c r="G267" s="18" t="s">
        <v>373</v>
      </c>
      <c r="H267" s="180">
        <v>59245</v>
      </c>
      <c r="I267" s="178" t="s">
        <v>880</v>
      </c>
      <c r="J267" s="22" t="s">
        <v>619</v>
      </c>
      <c r="K267" s="95">
        <v>243.7</v>
      </c>
      <c r="L267" s="95">
        <v>79.900000000000006</v>
      </c>
      <c r="M267" s="95">
        <v>77.3</v>
      </c>
      <c r="N267" s="95">
        <v>156.80000000000001</v>
      </c>
      <c r="O267" s="9">
        <v>4913</v>
      </c>
      <c r="P267" s="24" t="s">
        <v>62</v>
      </c>
      <c r="Q267" s="93">
        <v>5</v>
      </c>
      <c r="R267" s="10">
        <v>395</v>
      </c>
      <c r="S267" s="10">
        <v>5750</v>
      </c>
      <c r="T267" s="10">
        <v>400</v>
      </c>
      <c r="U267" s="10">
        <v>4500</v>
      </c>
      <c r="V267" s="12" t="s">
        <v>51</v>
      </c>
      <c r="W267" s="30" t="s">
        <v>56</v>
      </c>
      <c r="X267" s="25" t="s">
        <v>70</v>
      </c>
      <c r="Y267" s="179" t="s">
        <v>178</v>
      </c>
      <c r="Z267" s="11">
        <v>26</v>
      </c>
      <c r="AA267" s="11">
        <v>18</v>
      </c>
      <c r="AB267" s="11" t="s">
        <v>760</v>
      </c>
      <c r="AC267" s="19" t="s">
        <v>758</v>
      </c>
      <c r="AD267" s="35" t="s">
        <v>1092</v>
      </c>
      <c r="AE267" s="13" t="s">
        <v>180</v>
      </c>
      <c r="AF267" s="13" t="s">
        <v>729</v>
      </c>
      <c r="AG267" s="2"/>
    </row>
    <row r="268" spans="2:33">
      <c r="B268" s="177">
        <v>401822610</v>
      </c>
      <c r="C268" s="8" t="s">
        <v>189</v>
      </c>
      <c r="D268" s="8" t="s">
        <v>190</v>
      </c>
      <c r="E268" s="7">
        <v>2020</v>
      </c>
      <c r="F268" s="8" t="s">
        <v>694</v>
      </c>
      <c r="G268" s="18" t="s">
        <v>331</v>
      </c>
      <c r="H268" s="180">
        <v>56440</v>
      </c>
      <c r="I268" s="178" t="s">
        <v>880</v>
      </c>
      <c r="J268" s="22" t="s">
        <v>619</v>
      </c>
      <c r="K268" s="95">
        <v>231.9</v>
      </c>
      <c r="L268" s="95">
        <v>86.3</v>
      </c>
      <c r="M268" s="95">
        <v>78.5</v>
      </c>
      <c r="N268" s="95">
        <v>146</v>
      </c>
      <c r="O268" s="9">
        <v>5697</v>
      </c>
      <c r="P268" s="24" t="s">
        <v>39</v>
      </c>
      <c r="Q268" s="93">
        <v>3.5</v>
      </c>
      <c r="R268" s="10">
        <v>450</v>
      </c>
      <c r="S268" s="10">
        <v>5000</v>
      </c>
      <c r="T268" s="10">
        <v>510</v>
      </c>
      <c r="U268" s="10">
        <v>3500</v>
      </c>
      <c r="V268" s="12" t="s">
        <v>51</v>
      </c>
      <c r="W268" s="30" t="s">
        <v>56</v>
      </c>
      <c r="X268" s="25" t="s">
        <v>37</v>
      </c>
      <c r="Y268" s="179" t="s">
        <v>38</v>
      </c>
      <c r="Z268" s="11">
        <v>36</v>
      </c>
      <c r="AA268" s="11">
        <v>16</v>
      </c>
      <c r="AB268" s="11" t="s">
        <v>833</v>
      </c>
      <c r="AC268" s="19" t="s">
        <v>1015</v>
      </c>
      <c r="AD268" s="35" t="s">
        <v>1092</v>
      </c>
      <c r="AE268" s="13" t="s">
        <v>180</v>
      </c>
      <c r="AF268" s="13" t="s">
        <v>729</v>
      </c>
      <c r="AG268" s="2"/>
    </row>
    <row r="269" spans="2:33">
      <c r="B269" s="177">
        <v>401822611</v>
      </c>
      <c r="C269" s="8" t="s">
        <v>189</v>
      </c>
      <c r="D269" s="8" t="s">
        <v>190</v>
      </c>
      <c r="E269" s="7">
        <v>2020</v>
      </c>
      <c r="F269" s="8" t="s">
        <v>626</v>
      </c>
      <c r="G269" s="18" t="s">
        <v>332</v>
      </c>
      <c r="H269" s="180">
        <v>67735</v>
      </c>
      <c r="I269" s="178" t="s">
        <v>880</v>
      </c>
      <c r="J269" s="22" t="s">
        <v>619</v>
      </c>
      <c r="K269" s="95">
        <v>231.9</v>
      </c>
      <c r="L269" s="95">
        <v>79.900000000000006</v>
      </c>
      <c r="M269" s="95">
        <v>75.599999999999994</v>
      </c>
      <c r="N269" s="95">
        <v>145</v>
      </c>
      <c r="O269" s="9">
        <v>4655</v>
      </c>
      <c r="P269" s="24" t="s">
        <v>39</v>
      </c>
      <c r="Q269" s="93">
        <v>3.5</v>
      </c>
      <c r="R269" s="10">
        <v>450</v>
      </c>
      <c r="S269" s="10">
        <v>5000</v>
      </c>
      <c r="T269" s="10">
        <v>510</v>
      </c>
      <c r="U269" s="10">
        <v>3500</v>
      </c>
      <c r="V269" s="12" t="s">
        <v>55</v>
      </c>
      <c r="W269" s="30" t="s">
        <v>56</v>
      </c>
      <c r="X269" s="25" t="s">
        <v>37</v>
      </c>
      <c r="Y269" s="179" t="s">
        <v>38</v>
      </c>
      <c r="Z269" s="11">
        <v>36</v>
      </c>
      <c r="AA269" s="11">
        <v>19</v>
      </c>
      <c r="AB269" s="11" t="s">
        <v>753</v>
      </c>
      <c r="AC269" s="19" t="s">
        <v>1020</v>
      </c>
      <c r="AD269" s="35" t="s">
        <v>1092</v>
      </c>
      <c r="AE269" s="13" t="s">
        <v>180</v>
      </c>
      <c r="AF269" s="13" t="s">
        <v>729</v>
      </c>
      <c r="AG269" s="2"/>
    </row>
    <row r="270" spans="2:33">
      <c r="B270" s="177">
        <v>401822615</v>
      </c>
      <c r="C270" s="8" t="s">
        <v>189</v>
      </c>
      <c r="D270" s="8" t="s">
        <v>190</v>
      </c>
      <c r="E270" s="7">
        <v>2020</v>
      </c>
      <c r="F270" s="8" t="s">
        <v>626</v>
      </c>
      <c r="G270" s="18" t="s">
        <v>333</v>
      </c>
      <c r="H270" s="180">
        <v>71160</v>
      </c>
      <c r="I270" s="178" t="s">
        <v>880</v>
      </c>
      <c r="J270" s="22" t="s">
        <v>619</v>
      </c>
      <c r="K270" s="95">
        <v>231.9</v>
      </c>
      <c r="L270" s="95">
        <v>79.900000000000006</v>
      </c>
      <c r="M270" s="95">
        <v>77.2</v>
      </c>
      <c r="N270" s="95">
        <v>145</v>
      </c>
      <c r="O270" s="9">
        <v>4917</v>
      </c>
      <c r="P270" s="24" t="s">
        <v>39</v>
      </c>
      <c r="Q270" s="93">
        <v>3.5</v>
      </c>
      <c r="R270" s="10">
        <v>450</v>
      </c>
      <c r="S270" s="10">
        <v>5000</v>
      </c>
      <c r="T270" s="10">
        <v>510</v>
      </c>
      <c r="U270" s="10">
        <v>3500</v>
      </c>
      <c r="V270" s="12" t="s">
        <v>51</v>
      </c>
      <c r="W270" s="30" t="s">
        <v>56</v>
      </c>
      <c r="X270" s="25" t="s">
        <v>37</v>
      </c>
      <c r="Y270" s="179" t="s">
        <v>38</v>
      </c>
      <c r="Z270" s="11">
        <v>36</v>
      </c>
      <c r="AA270" s="11">
        <v>19</v>
      </c>
      <c r="AB270" s="11" t="s">
        <v>756</v>
      </c>
      <c r="AC270" s="19" t="s">
        <v>1021</v>
      </c>
      <c r="AD270" s="35" t="s">
        <v>1092</v>
      </c>
      <c r="AE270" s="13" t="s">
        <v>180</v>
      </c>
      <c r="AF270" s="13" t="s">
        <v>729</v>
      </c>
      <c r="AG270" s="2"/>
    </row>
    <row r="271" spans="2:33">
      <c r="B271" s="224">
        <v>200706662</v>
      </c>
      <c r="C271" s="14" t="s">
        <v>189</v>
      </c>
      <c r="D271" s="14" t="s">
        <v>190</v>
      </c>
      <c r="E271" s="225">
        <v>2015</v>
      </c>
      <c r="F271" s="14" t="s">
        <v>631</v>
      </c>
      <c r="G271" s="226" t="s">
        <v>303</v>
      </c>
      <c r="H271" s="181">
        <v>26030</v>
      </c>
      <c r="I271" s="229" t="s">
        <v>883</v>
      </c>
      <c r="J271" s="23" t="s">
        <v>618</v>
      </c>
      <c r="K271" s="96">
        <v>209.3</v>
      </c>
      <c r="L271" s="96">
        <v>79.900000000000006</v>
      </c>
      <c r="M271" s="96">
        <v>75.2</v>
      </c>
      <c r="N271" s="96">
        <v>122.4</v>
      </c>
      <c r="O271" s="201"/>
      <c r="P271" s="202" t="s">
        <v>39</v>
      </c>
      <c r="Q271" s="94">
        <v>3.5</v>
      </c>
      <c r="R271" s="203">
        <v>282</v>
      </c>
      <c r="S271" s="203">
        <v>6250</v>
      </c>
      <c r="T271" s="203">
        <v>253</v>
      </c>
      <c r="U271" s="203">
        <v>4250</v>
      </c>
      <c r="V271" s="227" t="s">
        <v>55</v>
      </c>
      <c r="W271" s="31" t="s">
        <v>53</v>
      </c>
      <c r="X271" s="204" t="s">
        <v>70</v>
      </c>
      <c r="Y271" s="228" t="s">
        <v>178</v>
      </c>
      <c r="Z271" s="205">
        <v>23</v>
      </c>
      <c r="AA271" s="205">
        <v>20</v>
      </c>
      <c r="AB271" s="205" t="s">
        <v>786</v>
      </c>
      <c r="AC271" s="206" t="s">
        <v>843</v>
      </c>
      <c r="AD271" s="230" t="s">
        <v>1092</v>
      </c>
      <c r="AE271" s="231" t="s">
        <v>180</v>
      </c>
      <c r="AF271" s="231" t="s">
        <v>729</v>
      </c>
      <c r="AG271" s="2"/>
    </row>
    <row r="272" spans="2:33">
      <c r="B272" s="177">
        <v>200706668</v>
      </c>
      <c r="C272" s="8" t="s">
        <v>189</v>
      </c>
      <c r="D272" s="8" t="s">
        <v>190</v>
      </c>
      <c r="E272" s="7">
        <v>2015</v>
      </c>
      <c r="F272" s="8" t="s">
        <v>631</v>
      </c>
      <c r="G272" s="18" t="s">
        <v>304</v>
      </c>
      <c r="H272" s="180">
        <v>26330</v>
      </c>
      <c r="I272" s="178" t="s">
        <v>883</v>
      </c>
      <c r="J272" s="22" t="s">
        <v>618</v>
      </c>
      <c r="K272" s="95">
        <v>227.9</v>
      </c>
      <c r="L272" s="95">
        <v>79.900000000000006</v>
      </c>
      <c r="M272" s="95">
        <v>74.8</v>
      </c>
      <c r="N272" s="95">
        <v>141.1</v>
      </c>
      <c r="O272" s="9"/>
      <c r="P272" s="24" t="s">
        <v>39</v>
      </c>
      <c r="Q272" s="93">
        <v>3.5</v>
      </c>
      <c r="R272" s="10">
        <v>282</v>
      </c>
      <c r="S272" s="10">
        <v>6250</v>
      </c>
      <c r="T272" s="10">
        <v>253</v>
      </c>
      <c r="U272" s="10">
        <v>4250</v>
      </c>
      <c r="V272" s="12" t="s">
        <v>55</v>
      </c>
      <c r="W272" s="30" t="s">
        <v>53</v>
      </c>
      <c r="X272" s="25" t="s">
        <v>70</v>
      </c>
      <c r="Y272" s="179" t="s">
        <v>178</v>
      </c>
      <c r="Z272" s="11">
        <v>26</v>
      </c>
      <c r="AA272" s="11">
        <v>20</v>
      </c>
      <c r="AB272" s="11" t="s">
        <v>786</v>
      </c>
      <c r="AC272" s="19" t="s">
        <v>842</v>
      </c>
      <c r="AD272" s="35" t="s">
        <v>1092</v>
      </c>
      <c r="AE272" s="13" t="s">
        <v>180</v>
      </c>
      <c r="AF272" s="13" t="s">
        <v>729</v>
      </c>
      <c r="AG272" s="2"/>
    </row>
    <row r="273" spans="2:33">
      <c r="B273" s="177">
        <v>200706665</v>
      </c>
      <c r="C273" s="8" t="s">
        <v>189</v>
      </c>
      <c r="D273" s="8" t="s">
        <v>190</v>
      </c>
      <c r="E273" s="7">
        <v>2015</v>
      </c>
      <c r="F273" s="8" t="s">
        <v>631</v>
      </c>
      <c r="G273" s="18" t="s">
        <v>305</v>
      </c>
      <c r="H273" s="180">
        <v>30675</v>
      </c>
      <c r="I273" s="178" t="s">
        <v>883</v>
      </c>
      <c r="J273" s="22" t="s">
        <v>618</v>
      </c>
      <c r="K273" s="95">
        <v>209.3</v>
      </c>
      <c r="L273" s="95">
        <v>79.900000000000006</v>
      </c>
      <c r="M273" s="95">
        <v>76.7</v>
      </c>
      <c r="N273" s="95">
        <v>122.4</v>
      </c>
      <c r="O273" s="9"/>
      <c r="P273" s="24" t="s">
        <v>39</v>
      </c>
      <c r="Q273" s="93">
        <v>3.5</v>
      </c>
      <c r="R273" s="10">
        <v>282</v>
      </c>
      <c r="S273" s="10">
        <v>6250</v>
      </c>
      <c r="T273" s="10">
        <v>253</v>
      </c>
      <c r="U273" s="10">
        <v>4250</v>
      </c>
      <c r="V273" s="12" t="s">
        <v>51</v>
      </c>
      <c r="W273" s="30" t="s">
        <v>53</v>
      </c>
      <c r="X273" s="25" t="s">
        <v>70</v>
      </c>
      <c r="Y273" s="179" t="s">
        <v>178</v>
      </c>
      <c r="Z273" s="11">
        <v>26</v>
      </c>
      <c r="AA273" s="11">
        <v>19</v>
      </c>
      <c r="AB273" s="11" t="s">
        <v>766</v>
      </c>
      <c r="AC273" s="19" t="s">
        <v>841</v>
      </c>
      <c r="AD273" s="35" t="s">
        <v>1092</v>
      </c>
      <c r="AE273" s="13" t="s">
        <v>180</v>
      </c>
      <c r="AF273" s="13" t="s">
        <v>729</v>
      </c>
      <c r="AG273" s="2"/>
    </row>
    <row r="274" spans="2:33">
      <c r="B274" s="177">
        <v>200706669</v>
      </c>
      <c r="C274" s="8" t="s">
        <v>189</v>
      </c>
      <c r="D274" s="8" t="s">
        <v>190</v>
      </c>
      <c r="E274" s="7">
        <v>2015</v>
      </c>
      <c r="F274" s="8" t="s">
        <v>631</v>
      </c>
      <c r="G274" s="18" t="s">
        <v>306</v>
      </c>
      <c r="H274" s="180">
        <v>30975</v>
      </c>
      <c r="I274" s="178" t="s">
        <v>883</v>
      </c>
      <c r="J274" s="22" t="s">
        <v>618</v>
      </c>
      <c r="K274" s="95">
        <v>227.9</v>
      </c>
      <c r="L274" s="95">
        <v>79.900000000000006</v>
      </c>
      <c r="M274" s="95">
        <v>76.599999999999994</v>
      </c>
      <c r="N274" s="95">
        <v>141.1</v>
      </c>
      <c r="O274" s="9"/>
      <c r="P274" s="24" t="s">
        <v>39</v>
      </c>
      <c r="Q274" s="93">
        <v>3.5</v>
      </c>
      <c r="R274" s="10">
        <v>282</v>
      </c>
      <c r="S274" s="10">
        <v>6250</v>
      </c>
      <c r="T274" s="10">
        <v>253</v>
      </c>
      <c r="U274" s="10">
        <v>4250</v>
      </c>
      <c r="V274" s="12" t="s">
        <v>51</v>
      </c>
      <c r="W274" s="30" t="s">
        <v>53</v>
      </c>
      <c r="X274" s="25" t="s">
        <v>70</v>
      </c>
      <c r="Y274" s="179" t="s">
        <v>178</v>
      </c>
      <c r="Z274" s="11">
        <v>36</v>
      </c>
      <c r="AA274" s="11">
        <v>19</v>
      </c>
      <c r="AB274" s="11" t="s">
        <v>766</v>
      </c>
      <c r="AC274" s="19" t="s">
        <v>1022</v>
      </c>
      <c r="AD274" s="35" t="s">
        <v>1092</v>
      </c>
      <c r="AE274" s="13" t="s">
        <v>180</v>
      </c>
      <c r="AF274" s="13" t="s">
        <v>729</v>
      </c>
      <c r="AG274" s="2"/>
    </row>
    <row r="275" spans="2:33">
      <c r="B275" s="177">
        <v>200706667</v>
      </c>
      <c r="C275" s="8" t="s">
        <v>189</v>
      </c>
      <c r="D275" s="8" t="s">
        <v>190</v>
      </c>
      <c r="E275" s="7">
        <v>2015</v>
      </c>
      <c r="F275" s="8" t="s">
        <v>630</v>
      </c>
      <c r="G275" s="18" t="s">
        <v>307</v>
      </c>
      <c r="H275" s="180">
        <v>31320</v>
      </c>
      <c r="I275" s="178" t="s">
        <v>883</v>
      </c>
      <c r="J275" s="22" t="s">
        <v>618</v>
      </c>
      <c r="K275" s="95">
        <v>209.3</v>
      </c>
      <c r="L275" s="95">
        <v>79.900000000000006</v>
      </c>
      <c r="M275" s="95">
        <v>75.2</v>
      </c>
      <c r="N275" s="95">
        <v>122.4</v>
      </c>
      <c r="O275" s="9"/>
      <c r="P275" s="24" t="s">
        <v>39</v>
      </c>
      <c r="Q275" s="93">
        <v>3.5</v>
      </c>
      <c r="R275" s="10">
        <v>282</v>
      </c>
      <c r="S275" s="10">
        <v>6250</v>
      </c>
      <c r="T275" s="10">
        <v>253</v>
      </c>
      <c r="U275" s="10">
        <v>4250</v>
      </c>
      <c r="V275" s="12" t="s">
        <v>55</v>
      </c>
      <c r="W275" s="30" t="s">
        <v>53</v>
      </c>
      <c r="X275" s="25" t="s">
        <v>70</v>
      </c>
      <c r="Y275" s="179" t="s">
        <v>178</v>
      </c>
      <c r="Z275" s="11">
        <v>23</v>
      </c>
      <c r="AA275" s="11">
        <v>20</v>
      </c>
      <c r="AB275" s="11" t="s">
        <v>786</v>
      </c>
      <c r="AC275" s="19" t="s">
        <v>843</v>
      </c>
      <c r="AD275" s="35" t="s">
        <v>1092</v>
      </c>
      <c r="AE275" s="13" t="s">
        <v>180</v>
      </c>
      <c r="AF275" s="13" t="s">
        <v>729</v>
      </c>
      <c r="AG275" s="2"/>
    </row>
    <row r="276" spans="2:33">
      <c r="B276" s="177">
        <v>200706664</v>
      </c>
      <c r="C276" s="8" t="s">
        <v>189</v>
      </c>
      <c r="D276" s="8" t="s">
        <v>190</v>
      </c>
      <c r="E276" s="7">
        <v>2015</v>
      </c>
      <c r="F276" s="8" t="s">
        <v>630</v>
      </c>
      <c r="G276" s="18" t="s">
        <v>308</v>
      </c>
      <c r="H276" s="180">
        <v>31625</v>
      </c>
      <c r="I276" s="178" t="s">
        <v>883</v>
      </c>
      <c r="J276" s="22" t="s">
        <v>618</v>
      </c>
      <c r="K276" s="95">
        <v>227.9</v>
      </c>
      <c r="L276" s="95">
        <v>79.900000000000006</v>
      </c>
      <c r="M276" s="95">
        <v>74.8</v>
      </c>
      <c r="N276" s="95">
        <v>141.1</v>
      </c>
      <c r="O276" s="9"/>
      <c r="P276" s="24" t="s">
        <v>39</v>
      </c>
      <c r="Q276" s="93">
        <v>3.5</v>
      </c>
      <c r="R276" s="10">
        <v>282</v>
      </c>
      <c r="S276" s="10">
        <v>6250</v>
      </c>
      <c r="T276" s="10">
        <v>253</v>
      </c>
      <c r="U276" s="10">
        <v>4250</v>
      </c>
      <c r="V276" s="12" t="s">
        <v>55</v>
      </c>
      <c r="W276" s="30" t="s">
        <v>53</v>
      </c>
      <c r="X276" s="25" t="s">
        <v>70</v>
      </c>
      <c r="Y276" s="179" t="s">
        <v>178</v>
      </c>
      <c r="Z276" s="11">
        <v>26</v>
      </c>
      <c r="AA276" s="11">
        <v>20</v>
      </c>
      <c r="AB276" s="11" t="s">
        <v>786</v>
      </c>
      <c r="AC276" s="19" t="s">
        <v>842</v>
      </c>
      <c r="AD276" s="35" t="s">
        <v>1092</v>
      </c>
      <c r="AE276" s="13" t="s">
        <v>180</v>
      </c>
      <c r="AF276" s="13" t="s">
        <v>729</v>
      </c>
      <c r="AG276" s="2"/>
    </row>
    <row r="277" spans="2:33">
      <c r="B277" s="177">
        <v>200706663</v>
      </c>
      <c r="C277" s="8" t="s">
        <v>189</v>
      </c>
      <c r="D277" s="8" t="s">
        <v>190</v>
      </c>
      <c r="E277" s="7">
        <v>2015</v>
      </c>
      <c r="F277" s="8" t="s">
        <v>630</v>
      </c>
      <c r="G277" s="18" t="s">
        <v>309</v>
      </c>
      <c r="H277" s="180">
        <v>34745</v>
      </c>
      <c r="I277" s="178" t="s">
        <v>883</v>
      </c>
      <c r="J277" s="22" t="s">
        <v>618</v>
      </c>
      <c r="K277" s="95">
        <v>209.3</v>
      </c>
      <c r="L277" s="95">
        <v>79.900000000000006</v>
      </c>
      <c r="M277" s="95">
        <v>76.7</v>
      </c>
      <c r="N277" s="95">
        <v>122.4</v>
      </c>
      <c r="O277" s="9"/>
      <c r="P277" s="24" t="s">
        <v>39</v>
      </c>
      <c r="Q277" s="93">
        <v>3.5</v>
      </c>
      <c r="R277" s="10">
        <v>282</v>
      </c>
      <c r="S277" s="10">
        <v>6250</v>
      </c>
      <c r="T277" s="10">
        <v>253</v>
      </c>
      <c r="U277" s="10">
        <v>4250</v>
      </c>
      <c r="V277" s="12" t="s">
        <v>51</v>
      </c>
      <c r="W277" s="30" t="s">
        <v>53</v>
      </c>
      <c r="X277" s="25" t="s">
        <v>70</v>
      </c>
      <c r="Y277" s="179" t="s">
        <v>178</v>
      </c>
      <c r="Z277" s="11">
        <v>26</v>
      </c>
      <c r="AA277" s="11">
        <v>19</v>
      </c>
      <c r="AB277" s="11" t="s">
        <v>766</v>
      </c>
      <c r="AC277" s="19" t="s">
        <v>841</v>
      </c>
      <c r="AD277" s="35" t="s">
        <v>1092</v>
      </c>
      <c r="AE277" s="13" t="s">
        <v>180</v>
      </c>
      <c r="AF277" s="13" t="s">
        <v>729</v>
      </c>
      <c r="AG277" s="2"/>
    </row>
    <row r="278" spans="2:33">
      <c r="B278" s="177">
        <v>200706666</v>
      </c>
      <c r="C278" s="8" t="s">
        <v>189</v>
      </c>
      <c r="D278" s="8" t="s">
        <v>190</v>
      </c>
      <c r="E278" s="7">
        <v>2015</v>
      </c>
      <c r="F278" s="8" t="s">
        <v>630</v>
      </c>
      <c r="G278" s="18" t="s">
        <v>310</v>
      </c>
      <c r="H278" s="180">
        <v>35045</v>
      </c>
      <c r="I278" s="178" t="s">
        <v>883</v>
      </c>
      <c r="J278" s="22" t="s">
        <v>618</v>
      </c>
      <c r="K278" s="95">
        <v>227.9</v>
      </c>
      <c r="L278" s="95">
        <v>79.900000000000006</v>
      </c>
      <c r="M278" s="95">
        <v>76.599999999999994</v>
      </c>
      <c r="N278" s="95">
        <v>141.1</v>
      </c>
      <c r="O278" s="9"/>
      <c r="P278" s="24" t="s">
        <v>39</v>
      </c>
      <c r="Q278" s="93">
        <v>3.5</v>
      </c>
      <c r="R278" s="10">
        <v>282</v>
      </c>
      <c r="S278" s="10">
        <v>6250</v>
      </c>
      <c r="T278" s="10">
        <v>253</v>
      </c>
      <c r="U278" s="10">
        <v>4250</v>
      </c>
      <c r="V278" s="12" t="s">
        <v>51</v>
      </c>
      <c r="W278" s="30" t="s">
        <v>53</v>
      </c>
      <c r="X278" s="25" t="s">
        <v>70</v>
      </c>
      <c r="Y278" s="179" t="s">
        <v>178</v>
      </c>
      <c r="Z278" s="11">
        <v>36</v>
      </c>
      <c r="AA278" s="11">
        <v>19</v>
      </c>
      <c r="AB278" s="11" t="s">
        <v>766</v>
      </c>
      <c r="AC278" s="19" t="s">
        <v>1022</v>
      </c>
      <c r="AD278" s="35" t="s">
        <v>1092</v>
      </c>
      <c r="AE278" s="13" t="s">
        <v>180</v>
      </c>
      <c r="AF278" s="13" t="s">
        <v>729</v>
      </c>
      <c r="AG278" s="2"/>
    </row>
    <row r="279" spans="2:33">
      <c r="B279" s="177">
        <v>200706673</v>
      </c>
      <c r="C279" s="8" t="s">
        <v>189</v>
      </c>
      <c r="D279" s="8" t="s">
        <v>190</v>
      </c>
      <c r="E279" s="7">
        <v>2015</v>
      </c>
      <c r="F279" s="8" t="s">
        <v>631</v>
      </c>
      <c r="G279" s="18" t="s">
        <v>311</v>
      </c>
      <c r="H279" s="180">
        <v>30090</v>
      </c>
      <c r="I279" s="178" t="s">
        <v>883</v>
      </c>
      <c r="J279" s="22" t="s">
        <v>620</v>
      </c>
      <c r="K279" s="95">
        <v>231.9</v>
      </c>
      <c r="L279" s="95">
        <v>79.900000000000006</v>
      </c>
      <c r="M279" s="95">
        <v>75.2</v>
      </c>
      <c r="N279" s="95">
        <v>145</v>
      </c>
      <c r="O279" s="9"/>
      <c r="P279" s="24" t="s">
        <v>39</v>
      </c>
      <c r="Q279" s="93">
        <v>3.5</v>
      </c>
      <c r="R279" s="10">
        <v>282</v>
      </c>
      <c r="S279" s="10">
        <v>6250</v>
      </c>
      <c r="T279" s="10">
        <v>253</v>
      </c>
      <c r="U279" s="10">
        <v>4250</v>
      </c>
      <c r="V279" s="12" t="s">
        <v>55</v>
      </c>
      <c r="W279" s="30" t="s">
        <v>53</v>
      </c>
      <c r="X279" s="25" t="s">
        <v>70</v>
      </c>
      <c r="Y279" s="179" t="s">
        <v>178</v>
      </c>
      <c r="Z279" s="11">
        <v>26</v>
      </c>
      <c r="AA279" s="11">
        <v>20</v>
      </c>
      <c r="AB279" s="11" t="s">
        <v>786</v>
      </c>
      <c r="AC279" s="19" t="s">
        <v>842</v>
      </c>
      <c r="AD279" s="35" t="s">
        <v>1092</v>
      </c>
      <c r="AE279" s="13" t="s">
        <v>180</v>
      </c>
      <c r="AF279" s="13" t="s">
        <v>729</v>
      </c>
      <c r="AG279" s="2"/>
    </row>
    <row r="280" spans="2:33">
      <c r="B280" s="177">
        <v>200706674</v>
      </c>
      <c r="C280" s="8" t="s">
        <v>189</v>
      </c>
      <c r="D280" s="8" t="s">
        <v>190</v>
      </c>
      <c r="E280" s="7">
        <v>2015</v>
      </c>
      <c r="F280" s="8" t="s">
        <v>631</v>
      </c>
      <c r="G280" s="18" t="s">
        <v>312</v>
      </c>
      <c r="H280" s="180">
        <v>31200</v>
      </c>
      <c r="I280" s="178" t="s">
        <v>883</v>
      </c>
      <c r="J280" s="22" t="s">
        <v>620</v>
      </c>
      <c r="K280" s="95">
        <v>250.5</v>
      </c>
      <c r="L280" s="95">
        <v>79.900000000000006</v>
      </c>
      <c r="M280" s="95">
        <v>75.2</v>
      </c>
      <c r="N280" s="95">
        <v>163.69999999999999</v>
      </c>
      <c r="O280" s="9"/>
      <c r="P280" s="24" t="s">
        <v>39</v>
      </c>
      <c r="Q280" s="93">
        <v>2.7</v>
      </c>
      <c r="R280" s="10">
        <v>325</v>
      </c>
      <c r="S280" s="10">
        <v>5750</v>
      </c>
      <c r="T280" s="10">
        <v>375</v>
      </c>
      <c r="U280" s="10">
        <v>3000</v>
      </c>
      <c r="V280" s="12" t="s">
        <v>55</v>
      </c>
      <c r="W280" s="30" t="s">
        <v>53</v>
      </c>
      <c r="X280" s="25" t="s">
        <v>37</v>
      </c>
      <c r="Y280" s="179" t="s">
        <v>38</v>
      </c>
      <c r="Z280" s="11">
        <v>26</v>
      </c>
      <c r="AA280" s="11">
        <v>22</v>
      </c>
      <c r="AB280" s="11" t="s">
        <v>754</v>
      </c>
      <c r="AC280" s="19" t="s">
        <v>1023</v>
      </c>
      <c r="AD280" s="35" t="s">
        <v>1092</v>
      </c>
      <c r="AE280" s="13" t="s">
        <v>180</v>
      </c>
      <c r="AF280" s="13" t="s">
        <v>729</v>
      </c>
      <c r="AG280" s="2"/>
    </row>
    <row r="281" spans="2:33">
      <c r="B281" s="177">
        <v>200706678</v>
      </c>
      <c r="C281" s="8" t="s">
        <v>189</v>
      </c>
      <c r="D281" s="8" t="s">
        <v>190</v>
      </c>
      <c r="E281" s="7">
        <v>2015</v>
      </c>
      <c r="F281" s="8" t="s">
        <v>631</v>
      </c>
      <c r="G281" s="18" t="s">
        <v>313</v>
      </c>
      <c r="H281" s="180">
        <v>33515</v>
      </c>
      <c r="I281" s="178" t="s">
        <v>883</v>
      </c>
      <c r="J281" s="22" t="s">
        <v>620</v>
      </c>
      <c r="K281" s="95">
        <v>231.9</v>
      </c>
      <c r="L281" s="95">
        <v>79.900000000000006</v>
      </c>
      <c r="M281" s="95">
        <v>76.900000000000006</v>
      </c>
      <c r="N281" s="95">
        <v>145</v>
      </c>
      <c r="O281" s="9"/>
      <c r="P281" s="24" t="s">
        <v>39</v>
      </c>
      <c r="Q281" s="93">
        <v>3.5</v>
      </c>
      <c r="R281" s="10">
        <v>282</v>
      </c>
      <c r="S281" s="10">
        <v>6250</v>
      </c>
      <c r="T281" s="10">
        <v>253</v>
      </c>
      <c r="U281" s="10">
        <v>4250</v>
      </c>
      <c r="V281" s="12" t="s">
        <v>51</v>
      </c>
      <c r="W281" s="30" t="s">
        <v>53</v>
      </c>
      <c r="X281" s="25" t="s">
        <v>70</v>
      </c>
      <c r="Y281" s="179" t="s">
        <v>178</v>
      </c>
      <c r="Z281" s="11">
        <v>36</v>
      </c>
      <c r="AA281" s="11">
        <v>19</v>
      </c>
      <c r="AB281" s="11" t="s">
        <v>766</v>
      </c>
      <c r="AC281" s="19" t="s">
        <v>1022</v>
      </c>
      <c r="AD281" s="35" t="s">
        <v>1092</v>
      </c>
      <c r="AE281" s="13" t="s">
        <v>180</v>
      </c>
      <c r="AF281" s="13" t="s">
        <v>729</v>
      </c>
      <c r="AG281" s="2"/>
    </row>
    <row r="282" spans="2:33">
      <c r="B282" s="177">
        <v>200706679</v>
      </c>
      <c r="C282" s="8" t="s">
        <v>189</v>
      </c>
      <c r="D282" s="8" t="s">
        <v>190</v>
      </c>
      <c r="E282" s="7">
        <v>2015</v>
      </c>
      <c r="F282" s="8" t="s">
        <v>631</v>
      </c>
      <c r="G282" s="18" t="s">
        <v>290</v>
      </c>
      <c r="H282" s="180">
        <v>35360</v>
      </c>
      <c r="I282" s="178" t="s">
        <v>883</v>
      </c>
      <c r="J282" s="22" t="s">
        <v>620</v>
      </c>
      <c r="K282" s="95">
        <v>250.5</v>
      </c>
      <c r="L282" s="95">
        <v>79.900000000000006</v>
      </c>
      <c r="M282" s="95">
        <v>76.599999999999994</v>
      </c>
      <c r="N282" s="95">
        <v>163.69999999999999</v>
      </c>
      <c r="O282" s="9"/>
      <c r="P282" s="24" t="s">
        <v>62</v>
      </c>
      <c r="Q282" s="93">
        <v>5</v>
      </c>
      <c r="R282" s="10">
        <v>385</v>
      </c>
      <c r="S282" s="10">
        <v>5750</v>
      </c>
      <c r="T282" s="10">
        <v>387</v>
      </c>
      <c r="U282" s="10">
        <v>3850</v>
      </c>
      <c r="V282" s="12" t="s">
        <v>51</v>
      </c>
      <c r="W282" s="30" t="s">
        <v>53</v>
      </c>
      <c r="X282" s="25" t="s">
        <v>70</v>
      </c>
      <c r="Y282" s="179" t="s">
        <v>178</v>
      </c>
      <c r="Z282" s="11">
        <v>36</v>
      </c>
      <c r="AA282" s="11">
        <v>17</v>
      </c>
      <c r="AB282" s="11" t="s">
        <v>760</v>
      </c>
      <c r="AC282" s="19" t="s">
        <v>1024</v>
      </c>
      <c r="AD282" s="35" t="s">
        <v>1092</v>
      </c>
      <c r="AE282" s="13" t="s">
        <v>180</v>
      </c>
      <c r="AF282" s="13" t="s">
        <v>729</v>
      </c>
      <c r="AG282" s="2"/>
    </row>
    <row r="283" spans="2:33">
      <c r="B283" s="177">
        <v>200706670</v>
      </c>
      <c r="C283" s="8" t="s">
        <v>189</v>
      </c>
      <c r="D283" s="8" t="s">
        <v>190</v>
      </c>
      <c r="E283" s="7">
        <v>2015</v>
      </c>
      <c r="F283" s="8" t="s">
        <v>630</v>
      </c>
      <c r="G283" s="18" t="s">
        <v>314</v>
      </c>
      <c r="H283" s="180">
        <v>34205</v>
      </c>
      <c r="I283" s="178" t="s">
        <v>883</v>
      </c>
      <c r="J283" s="22" t="s">
        <v>620</v>
      </c>
      <c r="K283" s="95">
        <v>231.9</v>
      </c>
      <c r="L283" s="95">
        <v>79.900000000000006</v>
      </c>
      <c r="M283" s="95">
        <v>75.2</v>
      </c>
      <c r="N283" s="95">
        <v>145</v>
      </c>
      <c r="O283" s="9"/>
      <c r="P283" s="24" t="s">
        <v>39</v>
      </c>
      <c r="Q283" s="93">
        <v>3.5</v>
      </c>
      <c r="R283" s="10">
        <v>282</v>
      </c>
      <c r="S283" s="10">
        <v>6250</v>
      </c>
      <c r="T283" s="10">
        <v>253</v>
      </c>
      <c r="U283" s="10">
        <v>4250</v>
      </c>
      <c r="V283" s="12" t="s">
        <v>55</v>
      </c>
      <c r="W283" s="30" t="s">
        <v>53</v>
      </c>
      <c r="X283" s="25" t="s">
        <v>70</v>
      </c>
      <c r="Y283" s="179" t="s">
        <v>178</v>
      </c>
      <c r="Z283" s="11">
        <v>26</v>
      </c>
      <c r="AA283" s="11">
        <v>20</v>
      </c>
      <c r="AB283" s="11" t="s">
        <v>786</v>
      </c>
      <c r="AC283" s="19" t="s">
        <v>842</v>
      </c>
      <c r="AD283" s="35" t="s">
        <v>1092</v>
      </c>
      <c r="AE283" s="13" t="s">
        <v>180</v>
      </c>
      <c r="AF283" s="13" t="s">
        <v>729</v>
      </c>
      <c r="AG283" s="2"/>
    </row>
    <row r="284" spans="2:33">
      <c r="B284" s="177">
        <v>200706677</v>
      </c>
      <c r="C284" s="8" t="s">
        <v>189</v>
      </c>
      <c r="D284" s="8" t="s">
        <v>190</v>
      </c>
      <c r="E284" s="7">
        <v>2015</v>
      </c>
      <c r="F284" s="8" t="s">
        <v>630</v>
      </c>
      <c r="G284" s="18" t="s">
        <v>315</v>
      </c>
      <c r="H284" s="180">
        <v>35310</v>
      </c>
      <c r="I284" s="178" t="s">
        <v>883</v>
      </c>
      <c r="J284" s="22" t="s">
        <v>620</v>
      </c>
      <c r="K284" s="95">
        <v>250.5</v>
      </c>
      <c r="L284" s="95">
        <v>79.900000000000006</v>
      </c>
      <c r="M284" s="95">
        <v>75.2</v>
      </c>
      <c r="N284" s="95">
        <v>163.69999999999999</v>
      </c>
      <c r="O284" s="9"/>
      <c r="P284" s="24" t="s">
        <v>39</v>
      </c>
      <c r="Q284" s="93">
        <v>2.7</v>
      </c>
      <c r="R284" s="10">
        <v>325</v>
      </c>
      <c r="S284" s="10">
        <v>5750</v>
      </c>
      <c r="T284" s="10">
        <v>375</v>
      </c>
      <c r="U284" s="10">
        <v>3000</v>
      </c>
      <c r="V284" s="12" t="s">
        <v>55</v>
      </c>
      <c r="W284" s="30" t="s">
        <v>53</v>
      </c>
      <c r="X284" s="25" t="s">
        <v>37</v>
      </c>
      <c r="Y284" s="179" t="s">
        <v>38</v>
      </c>
      <c r="Z284" s="11">
        <v>26</v>
      </c>
      <c r="AA284" s="11">
        <v>22</v>
      </c>
      <c r="AB284" s="11" t="s">
        <v>754</v>
      </c>
      <c r="AC284" s="19" t="s">
        <v>1023</v>
      </c>
      <c r="AD284" s="35" t="s">
        <v>1092</v>
      </c>
      <c r="AE284" s="13" t="s">
        <v>180</v>
      </c>
      <c r="AF284" s="13" t="s">
        <v>729</v>
      </c>
      <c r="AG284" s="2"/>
    </row>
    <row r="285" spans="2:33">
      <c r="B285" s="177">
        <v>200706680</v>
      </c>
      <c r="C285" s="8" t="s">
        <v>189</v>
      </c>
      <c r="D285" s="8" t="s">
        <v>190</v>
      </c>
      <c r="E285" s="7">
        <v>2015</v>
      </c>
      <c r="F285" s="8" t="s">
        <v>630</v>
      </c>
      <c r="G285" s="18" t="s">
        <v>316</v>
      </c>
      <c r="H285" s="180">
        <v>37630</v>
      </c>
      <c r="I285" s="178" t="s">
        <v>883</v>
      </c>
      <c r="J285" s="22" t="s">
        <v>620</v>
      </c>
      <c r="K285" s="95">
        <v>231.9</v>
      </c>
      <c r="L285" s="95">
        <v>79.900000000000006</v>
      </c>
      <c r="M285" s="95">
        <v>76.900000000000006</v>
      </c>
      <c r="N285" s="95">
        <v>145</v>
      </c>
      <c r="O285" s="9"/>
      <c r="P285" s="24" t="s">
        <v>39</v>
      </c>
      <c r="Q285" s="93">
        <v>3.5</v>
      </c>
      <c r="R285" s="10">
        <v>282</v>
      </c>
      <c r="S285" s="10">
        <v>6250</v>
      </c>
      <c r="T285" s="10">
        <v>253</v>
      </c>
      <c r="U285" s="10">
        <v>4250</v>
      </c>
      <c r="V285" s="12" t="s">
        <v>51</v>
      </c>
      <c r="W285" s="30" t="s">
        <v>53</v>
      </c>
      <c r="X285" s="25" t="s">
        <v>70</v>
      </c>
      <c r="Y285" s="179" t="s">
        <v>178</v>
      </c>
      <c r="Z285" s="11">
        <v>36</v>
      </c>
      <c r="AA285" s="11">
        <v>19</v>
      </c>
      <c r="AB285" s="11" t="s">
        <v>766</v>
      </c>
      <c r="AC285" s="19" t="s">
        <v>1022</v>
      </c>
      <c r="AD285" s="35" t="s">
        <v>1092</v>
      </c>
      <c r="AE285" s="13" t="s">
        <v>180</v>
      </c>
      <c r="AF285" s="13" t="s">
        <v>729</v>
      </c>
      <c r="AG285" s="2"/>
    </row>
    <row r="286" spans="2:33">
      <c r="B286" s="177">
        <v>200706671</v>
      </c>
      <c r="C286" s="8" t="s">
        <v>189</v>
      </c>
      <c r="D286" s="8" t="s">
        <v>190</v>
      </c>
      <c r="E286" s="7">
        <v>2015</v>
      </c>
      <c r="F286" s="8" t="s">
        <v>630</v>
      </c>
      <c r="G286" s="18" t="s">
        <v>291</v>
      </c>
      <c r="H286" s="180">
        <v>39485</v>
      </c>
      <c r="I286" s="178" t="s">
        <v>883</v>
      </c>
      <c r="J286" s="22" t="s">
        <v>620</v>
      </c>
      <c r="K286" s="95">
        <v>250.5</v>
      </c>
      <c r="L286" s="95">
        <v>79.900000000000006</v>
      </c>
      <c r="M286" s="95">
        <v>76.599999999999994</v>
      </c>
      <c r="N286" s="95">
        <v>163.69999999999999</v>
      </c>
      <c r="O286" s="9"/>
      <c r="P286" s="24" t="s">
        <v>62</v>
      </c>
      <c r="Q286" s="93">
        <v>5</v>
      </c>
      <c r="R286" s="10">
        <v>385</v>
      </c>
      <c r="S286" s="10">
        <v>5750</v>
      </c>
      <c r="T286" s="10">
        <v>387</v>
      </c>
      <c r="U286" s="10">
        <v>3850</v>
      </c>
      <c r="V286" s="12" t="s">
        <v>51</v>
      </c>
      <c r="W286" s="30" t="s">
        <v>53</v>
      </c>
      <c r="X286" s="25" t="s">
        <v>70</v>
      </c>
      <c r="Y286" s="179" t="s">
        <v>178</v>
      </c>
      <c r="Z286" s="11">
        <v>36</v>
      </c>
      <c r="AA286" s="11">
        <v>17</v>
      </c>
      <c r="AB286" s="11" t="s">
        <v>760</v>
      </c>
      <c r="AC286" s="19" t="s">
        <v>1024</v>
      </c>
      <c r="AD286" s="35" t="s">
        <v>1092</v>
      </c>
      <c r="AE286" s="13" t="s">
        <v>180</v>
      </c>
      <c r="AF286" s="13" t="s">
        <v>729</v>
      </c>
      <c r="AG286" s="2"/>
    </row>
    <row r="287" spans="2:33">
      <c r="B287" s="177">
        <v>200706676</v>
      </c>
      <c r="C287" s="8" t="s">
        <v>189</v>
      </c>
      <c r="D287" s="8" t="s">
        <v>190</v>
      </c>
      <c r="E287" s="7">
        <v>2015</v>
      </c>
      <c r="F287" s="8" t="s">
        <v>642</v>
      </c>
      <c r="G287" s="18" t="s">
        <v>317</v>
      </c>
      <c r="H287" s="180">
        <v>39310</v>
      </c>
      <c r="I287" s="178" t="s">
        <v>883</v>
      </c>
      <c r="J287" s="22" t="s">
        <v>620</v>
      </c>
      <c r="K287" s="95">
        <v>231.9</v>
      </c>
      <c r="L287" s="95">
        <v>79.900000000000006</v>
      </c>
      <c r="M287" s="95">
        <v>75.2</v>
      </c>
      <c r="N287" s="95">
        <v>145</v>
      </c>
      <c r="O287" s="9"/>
      <c r="P287" s="24" t="s">
        <v>39</v>
      </c>
      <c r="Q287" s="93">
        <v>2.7</v>
      </c>
      <c r="R287" s="10">
        <v>325</v>
      </c>
      <c r="S287" s="10">
        <v>5750</v>
      </c>
      <c r="T287" s="10">
        <v>375</v>
      </c>
      <c r="U287" s="10">
        <v>3000</v>
      </c>
      <c r="V287" s="12" t="s">
        <v>55</v>
      </c>
      <c r="W287" s="30" t="s">
        <v>53</v>
      </c>
      <c r="X287" s="25" t="s">
        <v>37</v>
      </c>
      <c r="Y287" s="179" t="s">
        <v>38</v>
      </c>
      <c r="Z287" s="11">
        <v>26</v>
      </c>
      <c r="AA287" s="11">
        <v>22</v>
      </c>
      <c r="AB287" s="11" t="s">
        <v>754</v>
      </c>
      <c r="AC287" s="19" t="s">
        <v>1023</v>
      </c>
      <c r="AD287" s="35" t="s">
        <v>1092</v>
      </c>
      <c r="AE287" s="13" t="s">
        <v>180</v>
      </c>
      <c r="AF287" s="13" t="s">
        <v>729</v>
      </c>
      <c r="AG287" s="2"/>
    </row>
    <row r="288" spans="2:33">
      <c r="B288" s="177">
        <v>200706675</v>
      </c>
      <c r="C288" s="8" t="s">
        <v>189</v>
      </c>
      <c r="D288" s="8" t="s">
        <v>190</v>
      </c>
      <c r="E288" s="7">
        <v>2015</v>
      </c>
      <c r="F288" s="8" t="s">
        <v>642</v>
      </c>
      <c r="G288" s="18" t="s">
        <v>318</v>
      </c>
      <c r="H288" s="180">
        <v>39610</v>
      </c>
      <c r="I288" s="178" t="s">
        <v>883</v>
      </c>
      <c r="J288" s="22" t="s">
        <v>620</v>
      </c>
      <c r="K288" s="95">
        <v>250.5</v>
      </c>
      <c r="L288" s="95">
        <v>79.900000000000006</v>
      </c>
      <c r="M288" s="95">
        <v>75.2</v>
      </c>
      <c r="N288" s="95">
        <v>163.69999999999999</v>
      </c>
      <c r="O288" s="9"/>
      <c r="P288" s="24" t="s">
        <v>39</v>
      </c>
      <c r="Q288" s="93">
        <v>2.7</v>
      </c>
      <c r="R288" s="10">
        <v>325</v>
      </c>
      <c r="S288" s="10">
        <v>5750</v>
      </c>
      <c r="T288" s="10">
        <v>375</v>
      </c>
      <c r="U288" s="10">
        <v>3000</v>
      </c>
      <c r="V288" s="12" t="s">
        <v>55</v>
      </c>
      <c r="W288" s="30" t="s">
        <v>53</v>
      </c>
      <c r="X288" s="25" t="s">
        <v>37</v>
      </c>
      <c r="Y288" s="179" t="s">
        <v>38</v>
      </c>
      <c r="Z288" s="11">
        <v>26</v>
      </c>
      <c r="AA288" s="11">
        <v>22</v>
      </c>
      <c r="AB288" s="11" t="s">
        <v>754</v>
      </c>
      <c r="AC288" s="19" t="s">
        <v>1023</v>
      </c>
      <c r="AD288" s="35" t="s">
        <v>1092</v>
      </c>
      <c r="AE288" s="13" t="s">
        <v>180</v>
      </c>
      <c r="AF288" s="13" t="s">
        <v>729</v>
      </c>
      <c r="AG288" s="2"/>
    </row>
    <row r="289" spans="2:33">
      <c r="B289" s="177">
        <v>200706661</v>
      </c>
      <c r="C289" s="8" t="s">
        <v>189</v>
      </c>
      <c r="D289" s="8" t="s">
        <v>190</v>
      </c>
      <c r="E289" s="7">
        <v>2015</v>
      </c>
      <c r="F289" s="8" t="s">
        <v>642</v>
      </c>
      <c r="G289" s="18" t="s">
        <v>319</v>
      </c>
      <c r="H289" s="180">
        <v>42735</v>
      </c>
      <c r="I289" s="178" t="s">
        <v>883</v>
      </c>
      <c r="J289" s="22" t="s">
        <v>620</v>
      </c>
      <c r="K289" s="95">
        <v>231.9</v>
      </c>
      <c r="L289" s="95">
        <v>79.900000000000006</v>
      </c>
      <c r="M289" s="95">
        <v>76.900000000000006</v>
      </c>
      <c r="N289" s="95">
        <v>145</v>
      </c>
      <c r="O289" s="9"/>
      <c r="P289" s="24" t="s">
        <v>39</v>
      </c>
      <c r="Q289" s="93">
        <v>2.7</v>
      </c>
      <c r="R289" s="10">
        <v>325</v>
      </c>
      <c r="S289" s="10">
        <v>5750</v>
      </c>
      <c r="T289" s="10">
        <v>375</v>
      </c>
      <c r="U289" s="10">
        <v>3000</v>
      </c>
      <c r="V289" s="12" t="s">
        <v>51</v>
      </c>
      <c r="W289" s="30" t="s">
        <v>53</v>
      </c>
      <c r="X289" s="25" t="s">
        <v>37</v>
      </c>
      <c r="Y289" s="179" t="s">
        <v>38</v>
      </c>
      <c r="Z289" s="11">
        <v>36</v>
      </c>
      <c r="AA289" s="11">
        <v>20</v>
      </c>
      <c r="AB289" s="11" t="s">
        <v>772</v>
      </c>
      <c r="AC289" s="19" t="s">
        <v>1025</v>
      </c>
      <c r="AD289" s="35" t="s">
        <v>1092</v>
      </c>
      <c r="AE289" s="13" t="s">
        <v>180</v>
      </c>
      <c r="AF289" s="13" t="s">
        <v>729</v>
      </c>
      <c r="AG289" s="2"/>
    </row>
    <row r="290" spans="2:33">
      <c r="B290" s="177">
        <v>200706672</v>
      </c>
      <c r="C290" s="8" t="s">
        <v>189</v>
      </c>
      <c r="D290" s="8" t="s">
        <v>190</v>
      </c>
      <c r="E290" s="7">
        <v>2015</v>
      </c>
      <c r="F290" s="8" t="s">
        <v>642</v>
      </c>
      <c r="G290" s="18" t="s">
        <v>320</v>
      </c>
      <c r="H290" s="180">
        <v>43785</v>
      </c>
      <c r="I290" s="178" t="s">
        <v>883</v>
      </c>
      <c r="J290" s="22" t="s">
        <v>620</v>
      </c>
      <c r="K290" s="95">
        <v>250.5</v>
      </c>
      <c r="L290" s="95">
        <v>79.900000000000006</v>
      </c>
      <c r="M290" s="95">
        <v>76.599999999999994</v>
      </c>
      <c r="N290" s="95">
        <v>163.69999999999999</v>
      </c>
      <c r="O290" s="9"/>
      <c r="P290" s="24" t="s">
        <v>62</v>
      </c>
      <c r="Q290" s="93">
        <v>5</v>
      </c>
      <c r="R290" s="10">
        <v>385</v>
      </c>
      <c r="S290" s="10">
        <v>5750</v>
      </c>
      <c r="T290" s="10">
        <v>387</v>
      </c>
      <c r="U290" s="10">
        <v>3850</v>
      </c>
      <c r="V290" s="12" t="s">
        <v>51</v>
      </c>
      <c r="W290" s="30" t="s">
        <v>53</v>
      </c>
      <c r="X290" s="25" t="s">
        <v>70</v>
      </c>
      <c r="Y290" s="179" t="s">
        <v>178</v>
      </c>
      <c r="Z290" s="11">
        <v>36</v>
      </c>
      <c r="AA290" s="11">
        <v>17</v>
      </c>
      <c r="AB290" s="11" t="s">
        <v>760</v>
      </c>
      <c r="AC290" s="19" t="s">
        <v>1024</v>
      </c>
      <c r="AD290" s="35" t="s">
        <v>1092</v>
      </c>
      <c r="AE290" s="13" t="s">
        <v>180</v>
      </c>
      <c r="AF290" s="13" t="s">
        <v>729</v>
      </c>
      <c r="AG290" s="2"/>
    </row>
    <row r="291" spans="2:33">
      <c r="B291" s="177">
        <v>200706685</v>
      </c>
      <c r="C291" s="8" t="s">
        <v>189</v>
      </c>
      <c r="D291" s="8" t="s">
        <v>190</v>
      </c>
      <c r="E291" s="7">
        <v>2015</v>
      </c>
      <c r="F291" s="8" t="s">
        <v>631</v>
      </c>
      <c r="G291" s="18" t="s">
        <v>321</v>
      </c>
      <c r="H291" s="180">
        <v>32545</v>
      </c>
      <c r="I291" s="178" t="s">
        <v>883</v>
      </c>
      <c r="J291" s="22" t="s">
        <v>619</v>
      </c>
      <c r="K291" s="95">
        <v>231.9</v>
      </c>
      <c r="L291" s="95">
        <v>79.900000000000006</v>
      </c>
      <c r="M291" s="95">
        <v>75.3</v>
      </c>
      <c r="N291" s="95">
        <v>145</v>
      </c>
      <c r="O291" s="9"/>
      <c r="P291" s="24" t="s">
        <v>39</v>
      </c>
      <c r="Q291" s="93">
        <v>3.5</v>
      </c>
      <c r="R291" s="10">
        <v>282</v>
      </c>
      <c r="S291" s="10">
        <v>6250</v>
      </c>
      <c r="T291" s="10">
        <v>253</v>
      </c>
      <c r="U291" s="10">
        <v>4250</v>
      </c>
      <c r="V291" s="12" t="s">
        <v>55</v>
      </c>
      <c r="W291" s="30" t="s">
        <v>53</v>
      </c>
      <c r="X291" s="25" t="s">
        <v>70</v>
      </c>
      <c r="Y291" s="179" t="s">
        <v>178</v>
      </c>
      <c r="Z291" s="11">
        <v>26</v>
      </c>
      <c r="AA291" s="11">
        <v>20</v>
      </c>
      <c r="AB291" s="11" t="s">
        <v>786</v>
      </c>
      <c r="AC291" s="19" t="s">
        <v>842</v>
      </c>
      <c r="AD291" s="35" t="s">
        <v>1092</v>
      </c>
      <c r="AE291" s="13" t="s">
        <v>180</v>
      </c>
      <c r="AF291" s="13" t="s">
        <v>729</v>
      </c>
      <c r="AG291" s="2"/>
    </row>
    <row r="292" spans="2:33">
      <c r="B292" s="177">
        <v>200706681</v>
      </c>
      <c r="C292" s="8" t="s">
        <v>189</v>
      </c>
      <c r="D292" s="8" t="s">
        <v>190</v>
      </c>
      <c r="E292" s="7">
        <v>2015</v>
      </c>
      <c r="F292" s="8" t="s">
        <v>631</v>
      </c>
      <c r="G292" s="18" t="s">
        <v>322</v>
      </c>
      <c r="H292" s="180">
        <v>33655</v>
      </c>
      <c r="I292" s="178" t="s">
        <v>883</v>
      </c>
      <c r="J292" s="22" t="s">
        <v>619</v>
      </c>
      <c r="K292" s="95">
        <v>243.7</v>
      </c>
      <c r="L292" s="95">
        <v>79.900000000000006</v>
      </c>
      <c r="M292" s="95">
        <v>75.3</v>
      </c>
      <c r="N292" s="95">
        <v>156.80000000000001</v>
      </c>
      <c r="O292" s="9"/>
      <c r="P292" s="24" t="s">
        <v>39</v>
      </c>
      <c r="Q292" s="93">
        <v>2.7</v>
      </c>
      <c r="R292" s="10">
        <v>325</v>
      </c>
      <c r="S292" s="10">
        <v>5750</v>
      </c>
      <c r="T292" s="10">
        <v>375</v>
      </c>
      <c r="U292" s="10">
        <v>3000</v>
      </c>
      <c r="V292" s="12" t="s">
        <v>55</v>
      </c>
      <c r="W292" s="30" t="s">
        <v>53</v>
      </c>
      <c r="X292" s="25" t="s">
        <v>37</v>
      </c>
      <c r="Y292" s="179" t="s">
        <v>38</v>
      </c>
      <c r="Z292" s="11">
        <v>26</v>
      </c>
      <c r="AA292" s="11">
        <v>22</v>
      </c>
      <c r="AB292" s="11" t="s">
        <v>754</v>
      </c>
      <c r="AC292" s="19" t="s">
        <v>1023</v>
      </c>
      <c r="AD292" s="35" t="s">
        <v>1092</v>
      </c>
      <c r="AE292" s="13" t="s">
        <v>180</v>
      </c>
      <c r="AF292" s="13" t="s">
        <v>729</v>
      </c>
      <c r="AG292" s="2"/>
    </row>
    <row r="293" spans="2:33">
      <c r="B293" s="177">
        <v>200706686</v>
      </c>
      <c r="C293" s="8" t="s">
        <v>189</v>
      </c>
      <c r="D293" s="8" t="s">
        <v>190</v>
      </c>
      <c r="E293" s="7">
        <v>2015</v>
      </c>
      <c r="F293" s="8" t="s">
        <v>631</v>
      </c>
      <c r="G293" s="18" t="s">
        <v>323</v>
      </c>
      <c r="H293" s="180">
        <v>36055</v>
      </c>
      <c r="I293" s="178" t="s">
        <v>883</v>
      </c>
      <c r="J293" s="22" t="s">
        <v>619</v>
      </c>
      <c r="K293" s="95">
        <v>231.9</v>
      </c>
      <c r="L293" s="95">
        <v>79.900000000000006</v>
      </c>
      <c r="M293" s="95">
        <v>76.900000000000006</v>
      </c>
      <c r="N293" s="95">
        <v>145</v>
      </c>
      <c r="O293" s="9"/>
      <c r="P293" s="24" t="s">
        <v>39</v>
      </c>
      <c r="Q293" s="93">
        <v>3.5</v>
      </c>
      <c r="R293" s="10">
        <v>282</v>
      </c>
      <c r="S293" s="10">
        <v>6250</v>
      </c>
      <c r="T293" s="10">
        <v>253</v>
      </c>
      <c r="U293" s="10">
        <v>4250</v>
      </c>
      <c r="V293" s="12" t="s">
        <v>51</v>
      </c>
      <c r="W293" s="30" t="s">
        <v>53</v>
      </c>
      <c r="X293" s="25" t="s">
        <v>70</v>
      </c>
      <c r="Y293" s="179" t="s">
        <v>178</v>
      </c>
      <c r="Z293" s="11">
        <v>36</v>
      </c>
      <c r="AA293" s="11">
        <v>19</v>
      </c>
      <c r="AB293" s="11" t="s">
        <v>766</v>
      </c>
      <c r="AC293" s="19" t="s">
        <v>1022</v>
      </c>
      <c r="AD293" s="35" t="s">
        <v>1092</v>
      </c>
      <c r="AE293" s="13" t="s">
        <v>180</v>
      </c>
      <c r="AF293" s="13" t="s">
        <v>729</v>
      </c>
      <c r="AG293" s="2"/>
    </row>
    <row r="294" spans="2:33">
      <c r="B294" s="177">
        <v>200706706</v>
      </c>
      <c r="C294" s="8" t="s">
        <v>189</v>
      </c>
      <c r="D294" s="8" t="s">
        <v>190</v>
      </c>
      <c r="E294" s="7">
        <v>2015</v>
      </c>
      <c r="F294" s="8" t="s">
        <v>631</v>
      </c>
      <c r="G294" s="18" t="s">
        <v>292</v>
      </c>
      <c r="H294" s="180">
        <v>37815</v>
      </c>
      <c r="I294" s="178" t="s">
        <v>883</v>
      </c>
      <c r="J294" s="22" t="s">
        <v>619</v>
      </c>
      <c r="K294" s="95">
        <v>243.7</v>
      </c>
      <c r="L294" s="95">
        <v>79.900000000000006</v>
      </c>
      <c r="M294" s="95">
        <v>76.900000000000006</v>
      </c>
      <c r="N294" s="95">
        <v>156.80000000000001</v>
      </c>
      <c r="O294" s="9"/>
      <c r="P294" s="24" t="s">
        <v>62</v>
      </c>
      <c r="Q294" s="93">
        <v>5</v>
      </c>
      <c r="R294" s="10">
        <v>385</v>
      </c>
      <c r="S294" s="10">
        <v>5750</v>
      </c>
      <c r="T294" s="10">
        <v>387</v>
      </c>
      <c r="U294" s="10">
        <v>3850</v>
      </c>
      <c r="V294" s="12" t="s">
        <v>51</v>
      </c>
      <c r="W294" s="30" t="s">
        <v>53</v>
      </c>
      <c r="X294" s="25" t="s">
        <v>70</v>
      </c>
      <c r="Y294" s="179" t="s">
        <v>178</v>
      </c>
      <c r="Z294" s="11">
        <v>36</v>
      </c>
      <c r="AA294" s="11">
        <v>17</v>
      </c>
      <c r="AB294" s="11" t="s">
        <v>760</v>
      </c>
      <c r="AC294" s="19" t="s">
        <v>1024</v>
      </c>
      <c r="AD294" s="35" t="s">
        <v>1092</v>
      </c>
      <c r="AE294" s="13" t="s">
        <v>180</v>
      </c>
      <c r="AF294" s="13" t="s">
        <v>729</v>
      </c>
      <c r="AG294" s="2"/>
    </row>
    <row r="295" spans="2:33">
      <c r="B295" s="177">
        <v>200706682</v>
      </c>
      <c r="C295" s="8" t="s">
        <v>189</v>
      </c>
      <c r="D295" s="8" t="s">
        <v>190</v>
      </c>
      <c r="E295" s="7">
        <v>2015</v>
      </c>
      <c r="F295" s="8" t="s">
        <v>630</v>
      </c>
      <c r="G295" s="18" t="s">
        <v>324</v>
      </c>
      <c r="H295" s="180">
        <v>36555</v>
      </c>
      <c r="I295" s="178" t="s">
        <v>883</v>
      </c>
      <c r="J295" s="22" t="s">
        <v>619</v>
      </c>
      <c r="K295" s="95">
        <v>231.9</v>
      </c>
      <c r="L295" s="95">
        <v>79.900000000000006</v>
      </c>
      <c r="M295" s="95">
        <v>75.3</v>
      </c>
      <c r="N295" s="95">
        <v>145</v>
      </c>
      <c r="O295" s="9"/>
      <c r="P295" s="24" t="s">
        <v>39</v>
      </c>
      <c r="Q295" s="93">
        <v>3.5</v>
      </c>
      <c r="R295" s="10">
        <v>282</v>
      </c>
      <c r="S295" s="10">
        <v>6250</v>
      </c>
      <c r="T295" s="10">
        <v>253</v>
      </c>
      <c r="U295" s="10">
        <v>4250</v>
      </c>
      <c r="V295" s="12" t="s">
        <v>55</v>
      </c>
      <c r="W295" s="30" t="s">
        <v>53</v>
      </c>
      <c r="X295" s="25" t="s">
        <v>70</v>
      </c>
      <c r="Y295" s="179" t="s">
        <v>178</v>
      </c>
      <c r="Z295" s="11">
        <v>26</v>
      </c>
      <c r="AA295" s="11">
        <v>20</v>
      </c>
      <c r="AB295" s="11" t="s">
        <v>786</v>
      </c>
      <c r="AC295" s="19" t="s">
        <v>842</v>
      </c>
      <c r="AD295" s="35" t="s">
        <v>1092</v>
      </c>
      <c r="AE295" s="13" t="s">
        <v>180</v>
      </c>
      <c r="AF295" s="13" t="s">
        <v>729</v>
      </c>
      <c r="AG295" s="2"/>
    </row>
    <row r="296" spans="2:33">
      <c r="B296" s="177">
        <v>200706702</v>
      </c>
      <c r="C296" s="8" t="s">
        <v>189</v>
      </c>
      <c r="D296" s="8" t="s">
        <v>190</v>
      </c>
      <c r="E296" s="7">
        <v>2015</v>
      </c>
      <c r="F296" s="8" t="s">
        <v>630</v>
      </c>
      <c r="G296" s="18" t="s">
        <v>325</v>
      </c>
      <c r="H296" s="180">
        <v>37665</v>
      </c>
      <c r="I296" s="178" t="s">
        <v>883</v>
      </c>
      <c r="J296" s="22" t="s">
        <v>619</v>
      </c>
      <c r="K296" s="95">
        <v>243.7</v>
      </c>
      <c r="L296" s="95">
        <v>79.900000000000006</v>
      </c>
      <c r="M296" s="95">
        <v>75.3</v>
      </c>
      <c r="N296" s="95">
        <v>156.80000000000001</v>
      </c>
      <c r="O296" s="9"/>
      <c r="P296" s="24" t="s">
        <v>39</v>
      </c>
      <c r="Q296" s="93">
        <v>2.7</v>
      </c>
      <c r="R296" s="10">
        <v>325</v>
      </c>
      <c r="S296" s="10">
        <v>5750</v>
      </c>
      <c r="T296" s="10">
        <v>375</v>
      </c>
      <c r="U296" s="10">
        <v>3000</v>
      </c>
      <c r="V296" s="12" t="s">
        <v>55</v>
      </c>
      <c r="W296" s="30" t="s">
        <v>53</v>
      </c>
      <c r="X296" s="25" t="s">
        <v>37</v>
      </c>
      <c r="Y296" s="179" t="s">
        <v>38</v>
      </c>
      <c r="Z296" s="11">
        <v>26</v>
      </c>
      <c r="AA296" s="11">
        <v>22</v>
      </c>
      <c r="AB296" s="11" t="s">
        <v>754</v>
      </c>
      <c r="AC296" s="19" t="s">
        <v>1023</v>
      </c>
      <c r="AD296" s="35" t="s">
        <v>1092</v>
      </c>
      <c r="AE296" s="13" t="s">
        <v>180</v>
      </c>
      <c r="AF296" s="13" t="s">
        <v>729</v>
      </c>
      <c r="AG296" s="2"/>
    </row>
    <row r="297" spans="2:33">
      <c r="B297" s="177">
        <v>200706698</v>
      </c>
      <c r="C297" s="8" t="s">
        <v>189</v>
      </c>
      <c r="D297" s="8" t="s">
        <v>190</v>
      </c>
      <c r="E297" s="7">
        <v>2015</v>
      </c>
      <c r="F297" s="8" t="s">
        <v>630</v>
      </c>
      <c r="G297" s="18" t="s">
        <v>326</v>
      </c>
      <c r="H297" s="180">
        <v>40050</v>
      </c>
      <c r="I297" s="178" t="s">
        <v>883</v>
      </c>
      <c r="J297" s="22" t="s">
        <v>619</v>
      </c>
      <c r="K297" s="95">
        <v>231.9</v>
      </c>
      <c r="L297" s="95">
        <v>79.900000000000006</v>
      </c>
      <c r="M297" s="95">
        <v>76.900000000000006</v>
      </c>
      <c r="N297" s="95">
        <v>145</v>
      </c>
      <c r="O297" s="9"/>
      <c r="P297" s="24" t="s">
        <v>39</v>
      </c>
      <c r="Q297" s="93">
        <v>3.5</v>
      </c>
      <c r="R297" s="10">
        <v>282</v>
      </c>
      <c r="S297" s="10">
        <v>6250</v>
      </c>
      <c r="T297" s="10">
        <v>253</v>
      </c>
      <c r="U297" s="10">
        <v>4250</v>
      </c>
      <c r="V297" s="12" t="s">
        <v>51</v>
      </c>
      <c r="W297" s="30" t="s">
        <v>53</v>
      </c>
      <c r="X297" s="25" t="s">
        <v>70</v>
      </c>
      <c r="Y297" s="179" t="s">
        <v>178</v>
      </c>
      <c r="Z297" s="11">
        <v>36</v>
      </c>
      <c r="AA297" s="11">
        <v>19</v>
      </c>
      <c r="AB297" s="11" t="s">
        <v>766</v>
      </c>
      <c r="AC297" s="19" t="s">
        <v>1022</v>
      </c>
      <c r="AD297" s="35" t="s">
        <v>1092</v>
      </c>
      <c r="AE297" s="13" t="s">
        <v>180</v>
      </c>
      <c r="AF297" s="13" t="s">
        <v>729</v>
      </c>
      <c r="AG297" s="2"/>
    </row>
    <row r="298" spans="2:33">
      <c r="B298" s="177">
        <v>200706696</v>
      </c>
      <c r="C298" s="8" t="s">
        <v>189</v>
      </c>
      <c r="D298" s="8" t="s">
        <v>190</v>
      </c>
      <c r="E298" s="7">
        <v>2015</v>
      </c>
      <c r="F298" s="8" t="s">
        <v>630</v>
      </c>
      <c r="G298" s="18" t="s">
        <v>293</v>
      </c>
      <c r="H298" s="180">
        <v>41840</v>
      </c>
      <c r="I298" s="178" t="s">
        <v>883</v>
      </c>
      <c r="J298" s="22" t="s">
        <v>619</v>
      </c>
      <c r="K298" s="95">
        <v>243.7</v>
      </c>
      <c r="L298" s="95">
        <v>79.900000000000006</v>
      </c>
      <c r="M298" s="95">
        <v>76.900000000000006</v>
      </c>
      <c r="N298" s="95">
        <v>156.80000000000001</v>
      </c>
      <c r="O298" s="9"/>
      <c r="P298" s="24" t="s">
        <v>62</v>
      </c>
      <c r="Q298" s="93">
        <v>5</v>
      </c>
      <c r="R298" s="10">
        <v>385</v>
      </c>
      <c r="S298" s="10">
        <v>5750</v>
      </c>
      <c r="T298" s="10">
        <v>387</v>
      </c>
      <c r="U298" s="10">
        <v>3850</v>
      </c>
      <c r="V298" s="12" t="s">
        <v>51</v>
      </c>
      <c r="W298" s="30" t="s">
        <v>53</v>
      </c>
      <c r="X298" s="25" t="s">
        <v>70</v>
      </c>
      <c r="Y298" s="179" t="s">
        <v>178</v>
      </c>
      <c r="Z298" s="11">
        <v>36</v>
      </c>
      <c r="AA298" s="11">
        <v>17</v>
      </c>
      <c r="AB298" s="11" t="s">
        <v>760</v>
      </c>
      <c r="AC298" s="19" t="s">
        <v>1024</v>
      </c>
      <c r="AD298" s="35" t="s">
        <v>1092</v>
      </c>
      <c r="AE298" s="13" t="s">
        <v>180</v>
      </c>
      <c r="AF298" s="13" t="s">
        <v>729</v>
      </c>
      <c r="AG298" s="2"/>
    </row>
    <row r="299" spans="2:33">
      <c r="B299" s="177">
        <v>200706704</v>
      </c>
      <c r="C299" s="8" t="s">
        <v>189</v>
      </c>
      <c r="D299" s="8" t="s">
        <v>190</v>
      </c>
      <c r="E299" s="7">
        <v>2015</v>
      </c>
      <c r="F299" s="8" t="s">
        <v>642</v>
      </c>
      <c r="G299" s="18" t="s">
        <v>327</v>
      </c>
      <c r="H299" s="180">
        <v>41670</v>
      </c>
      <c r="I299" s="178" t="s">
        <v>883</v>
      </c>
      <c r="J299" s="22" t="s">
        <v>619</v>
      </c>
      <c r="K299" s="95">
        <v>231.9</v>
      </c>
      <c r="L299" s="95">
        <v>79.900000000000006</v>
      </c>
      <c r="M299" s="95">
        <v>75.3</v>
      </c>
      <c r="N299" s="95">
        <v>145</v>
      </c>
      <c r="O299" s="9"/>
      <c r="P299" s="24" t="s">
        <v>39</v>
      </c>
      <c r="Q299" s="93">
        <v>2.7</v>
      </c>
      <c r="R299" s="10">
        <v>325</v>
      </c>
      <c r="S299" s="10">
        <v>5750</v>
      </c>
      <c r="T299" s="10">
        <v>375</v>
      </c>
      <c r="U299" s="10">
        <v>3000</v>
      </c>
      <c r="V299" s="12" t="s">
        <v>55</v>
      </c>
      <c r="W299" s="30" t="s">
        <v>53</v>
      </c>
      <c r="X299" s="25" t="s">
        <v>37</v>
      </c>
      <c r="Y299" s="179" t="s">
        <v>38</v>
      </c>
      <c r="Z299" s="11">
        <v>26</v>
      </c>
      <c r="AA299" s="11">
        <v>22</v>
      </c>
      <c r="AB299" s="11" t="s">
        <v>754</v>
      </c>
      <c r="AC299" s="19" t="s">
        <v>1023</v>
      </c>
      <c r="AD299" s="35" t="s">
        <v>1092</v>
      </c>
      <c r="AE299" s="13" t="s">
        <v>180</v>
      </c>
      <c r="AF299" s="13" t="s">
        <v>729</v>
      </c>
      <c r="AG299" s="2"/>
    </row>
    <row r="300" spans="2:33">
      <c r="B300" s="177">
        <v>200706703</v>
      </c>
      <c r="C300" s="8" t="s">
        <v>189</v>
      </c>
      <c r="D300" s="8" t="s">
        <v>190</v>
      </c>
      <c r="E300" s="7">
        <v>2015</v>
      </c>
      <c r="F300" s="8" t="s">
        <v>642</v>
      </c>
      <c r="G300" s="18" t="s">
        <v>328</v>
      </c>
      <c r="H300" s="180">
        <v>41970</v>
      </c>
      <c r="I300" s="178" t="s">
        <v>883</v>
      </c>
      <c r="J300" s="22" t="s">
        <v>619</v>
      </c>
      <c r="K300" s="95">
        <v>243.7</v>
      </c>
      <c r="L300" s="95">
        <v>79.900000000000006</v>
      </c>
      <c r="M300" s="95">
        <v>75.3</v>
      </c>
      <c r="N300" s="95">
        <v>156.80000000000001</v>
      </c>
      <c r="O300" s="9"/>
      <c r="P300" s="24" t="s">
        <v>39</v>
      </c>
      <c r="Q300" s="93">
        <v>2.7</v>
      </c>
      <c r="R300" s="10">
        <v>325</v>
      </c>
      <c r="S300" s="10">
        <v>5750</v>
      </c>
      <c r="T300" s="10">
        <v>375</v>
      </c>
      <c r="U300" s="10">
        <v>3000</v>
      </c>
      <c r="V300" s="12" t="s">
        <v>55</v>
      </c>
      <c r="W300" s="30" t="s">
        <v>53</v>
      </c>
      <c r="X300" s="25" t="s">
        <v>37</v>
      </c>
      <c r="Y300" s="179" t="s">
        <v>38</v>
      </c>
      <c r="Z300" s="11">
        <v>26</v>
      </c>
      <c r="AA300" s="11">
        <v>22</v>
      </c>
      <c r="AB300" s="11" t="s">
        <v>754</v>
      </c>
      <c r="AC300" s="19" t="s">
        <v>1023</v>
      </c>
      <c r="AD300" s="35" t="s">
        <v>1092</v>
      </c>
      <c r="AE300" s="13" t="s">
        <v>180</v>
      </c>
      <c r="AF300" s="13" t="s">
        <v>729</v>
      </c>
      <c r="AG300" s="2"/>
    </row>
    <row r="301" spans="2:33">
      <c r="B301" s="177">
        <v>200706708</v>
      </c>
      <c r="C301" s="8" t="s">
        <v>189</v>
      </c>
      <c r="D301" s="8" t="s">
        <v>190</v>
      </c>
      <c r="E301" s="7">
        <v>2015</v>
      </c>
      <c r="F301" s="8" t="s">
        <v>642</v>
      </c>
      <c r="G301" s="18" t="s">
        <v>329</v>
      </c>
      <c r="H301" s="180">
        <v>45090</v>
      </c>
      <c r="I301" s="178" t="s">
        <v>883</v>
      </c>
      <c r="J301" s="22" t="s">
        <v>619</v>
      </c>
      <c r="K301" s="95">
        <v>231.9</v>
      </c>
      <c r="L301" s="95">
        <v>79.900000000000006</v>
      </c>
      <c r="M301" s="95">
        <v>76.900000000000006</v>
      </c>
      <c r="N301" s="95">
        <v>145</v>
      </c>
      <c r="O301" s="9"/>
      <c r="P301" s="24" t="s">
        <v>39</v>
      </c>
      <c r="Q301" s="93">
        <v>2.7</v>
      </c>
      <c r="R301" s="10">
        <v>325</v>
      </c>
      <c r="S301" s="10">
        <v>5750</v>
      </c>
      <c r="T301" s="10">
        <v>375</v>
      </c>
      <c r="U301" s="10">
        <v>3000</v>
      </c>
      <c r="V301" s="12" t="s">
        <v>51</v>
      </c>
      <c r="W301" s="30" t="s">
        <v>53</v>
      </c>
      <c r="X301" s="25" t="s">
        <v>37</v>
      </c>
      <c r="Y301" s="179" t="s">
        <v>38</v>
      </c>
      <c r="Z301" s="11">
        <v>36</v>
      </c>
      <c r="AA301" s="11">
        <v>20</v>
      </c>
      <c r="AB301" s="11" t="s">
        <v>772</v>
      </c>
      <c r="AC301" s="19" t="s">
        <v>1025</v>
      </c>
      <c r="AD301" s="35" t="s">
        <v>1092</v>
      </c>
      <c r="AE301" s="13" t="s">
        <v>180</v>
      </c>
      <c r="AF301" s="13" t="s">
        <v>729</v>
      </c>
      <c r="AG301" s="2"/>
    </row>
    <row r="302" spans="2:33">
      <c r="B302" s="177">
        <v>200706695</v>
      </c>
      <c r="C302" s="8" t="s">
        <v>189</v>
      </c>
      <c r="D302" s="8" t="s">
        <v>190</v>
      </c>
      <c r="E302" s="7">
        <v>2015</v>
      </c>
      <c r="F302" s="8" t="s">
        <v>642</v>
      </c>
      <c r="G302" s="18" t="s">
        <v>294</v>
      </c>
      <c r="H302" s="180">
        <v>46140</v>
      </c>
      <c r="I302" s="178" t="s">
        <v>883</v>
      </c>
      <c r="J302" s="22" t="s">
        <v>619</v>
      </c>
      <c r="K302" s="95">
        <v>243.7</v>
      </c>
      <c r="L302" s="95">
        <v>79.900000000000006</v>
      </c>
      <c r="M302" s="95">
        <v>76.900000000000006</v>
      </c>
      <c r="N302" s="95">
        <v>156.80000000000001</v>
      </c>
      <c r="O302" s="9"/>
      <c r="P302" s="24" t="s">
        <v>62</v>
      </c>
      <c r="Q302" s="93">
        <v>5</v>
      </c>
      <c r="R302" s="10">
        <v>385</v>
      </c>
      <c r="S302" s="10">
        <v>5750</v>
      </c>
      <c r="T302" s="10">
        <v>387</v>
      </c>
      <c r="U302" s="10">
        <v>3850</v>
      </c>
      <c r="V302" s="12" t="s">
        <v>51</v>
      </c>
      <c r="W302" s="30" t="s">
        <v>53</v>
      </c>
      <c r="X302" s="25" t="s">
        <v>70</v>
      </c>
      <c r="Y302" s="179" t="s">
        <v>178</v>
      </c>
      <c r="Z302" s="11">
        <v>36</v>
      </c>
      <c r="AA302" s="11">
        <v>17</v>
      </c>
      <c r="AB302" s="11" t="s">
        <v>760</v>
      </c>
      <c r="AC302" s="19" t="s">
        <v>1024</v>
      </c>
      <c r="AD302" s="35" t="s">
        <v>1092</v>
      </c>
      <c r="AE302" s="13" t="s">
        <v>180</v>
      </c>
      <c r="AF302" s="13" t="s">
        <v>729</v>
      </c>
      <c r="AG302" s="2"/>
    </row>
    <row r="303" spans="2:33">
      <c r="B303" s="177">
        <v>200706683</v>
      </c>
      <c r="C303" s="8" t="s">
        <v>189</v>
      </c>
      <c r="D303" s="8" t="s">
        <v>190</v>
      </c>
      <c r="E303" s="7">
        <v>2015</v>
      </c>
      <c r="F303" s="8" t="s">
        <v>656</v>
      </c>
      <c r="G303" s="18" t="s">
        <v>296</v>
      </c>
      <c r="H303" s="180">
        <v>49120</v>
      </c>
      <c r="I303" s="178" t="s">
        <v>883</v>
      </c>
      <c r="J303" s="22" t="s">
        <v>619</v>
      </c>
      <c r="K303" s="95">
        <v>231.9</v>
      </c>
      <c r="L303" s="95">
        <v>79.900000000000006</v>
      </c>
      <c r="M303" s="95">
        <v>75.3</v>
      </c>
      <c r="N303" s="95">
        <v>145</v>
      </c>
      <c r="O303" s="9"/>
      <c r="P303" s="24" t="s">
        <v>62</v>
      </c>
      <c r="Q303" s="93">
        <v>5</v>
      </c>
      <c r="R303" s="10">
        <v>385</v>
      </c>
      <c r="S303" s="10">
        <v>5750</v>
      </c>
      <c r="T303" s="10">
        <v>387</v>
      </c>
      <c r="U303" s="10">
        <v>3850</v>
      </c>
      <c r="V303" s="12" t="s">
        <v>55</v>
      </c>
      <c r="W303" s="30" t="s">
        <v>53</v>
      </c>
      <c r="X303" s="25" t="s">
        <v>70</v>
      </c>
      <c r="Y303" s="179" t="s">
        <v>178</v>
      </c>
      <c r="Z303" s="11">
        <v>26</v>
      </c>
      <c r="AA303" s="11">
        <v>17</v>
      </c>
      <c r="AB303" s="11" t="s">
        <v>760</v>
      </c>
      <c r="AC303" s="19" t="s">
        <v>758</v>
      </c>
      <c r="AD303" s="35" t="s">
        <v>1092</v>
      </c>
      <c r="AE303" s="13" t="s">
        <v>180</v>
      </c>
      <c r="AF303" s="13" t="s">
        <v>729</v>
      </c>
      <c r="AG303" s="2"/>
    </row>
    <row r="304" spans="2:33">
      <c r="B304" s="177">
        <v>200706699</v>
      </c>
      <c r="C304" s="8" t="s">
        <v>189</v>
      </c>
      <c r="D304" s="8" t="s">
        <v>190</v>
      </c>
      <c r="E304" s="7">
        <v>2015</v>
      </c>
      <c r="F304" s="8" t="s">
        <v>656</v>
      </c>
      <c r="G304" s="18" t="s">
        <v>295</v>
      </c>
      <c r="H304" s="180">
        <v>49420</v>
      </c>
      <c r="I304" s="178" t="s">
        <v>883</v>
      </c>
      <c r="J304" s="22" t="s">
        <v>619</v>
      </c>
      <c r="K304" s="95">
        <v>243.7</v>
      </c>
      <c r="L304" s="95">
        <v>79.900000000000006</v>
      </c>
      <c r="M304" s="95">
        <v>75.3</v>
      </c>
      <c r="N304" s="95">
        <v>156.80000000000001</v>
      </c>
      <c r="O304" s="9"/>
      <c r="P304" s="24" t="s">
        <v>62</v>
      </c>
      <c r="Q304" s="93">
        <v>5</v>
      </c>
      <c r="R304" s="10">
        <v>385</v>
      </c>
      <c r="S304" s="10">
        <v>5750</v>
      </c>
      <c r="T304" s="10">
        <v>387</v>
      </c>
      <c r="U304" s="10">
        <v>3850</v>
      </c>
      <c r="V304" s="12" t="s">
        <v>55</v>
      </c>
      <c r="W304" s="30" t="s">
        <v>53</v>
      </c>
      <c r="X304" s="25" t="s">
        <v>70</v>
      </c>
      <c r="Y304" s="179" t="s">
        <v>178</v>
      </c>
      <c r="Z304" s="11">
        <v>26</v>
      </c>
      <c r="AA304" s="11">
        <v>18</v>
      </c>
      <c r="AB304" s="11" t="s">
        <v>762</v>
      </c>
      <c r="AC304" s="19" t="s">
        <v>829</v>
      </c>
      <c r="AD304" s="35" t="s">
        <v>1092</v>
      </c>
      <c r="AE304" s="13" t="s">
        <v>180</v>
      </c>
      <c r="AF304" s="13" t="s">
        <v>729</v>
      </c>
      <c r="AG304" s="2"/>
    </row>
    <row r="305" spans="2:33">
      <c r="B305" s="177">
        <v>200706684</v>
      </c>
      <c r="C305" s="8" t="s">
        <v>189</v>
      </c>
      <c r="D305" s="8" t="s">
        <v>190</v>
      </c>
      <c r="E305" s="7">
        <v>2015</v>
      </c>
      <c r="F305" s="8" t="s">
        <v>656</v>
      </c>
      <c r="G305" s="18" t="s">
        <v>297</v>
      </c>
      <c r="H305" s="180">
        <v>52545</v>
      </c>
      <c r="I305" s="178" t="s">
        <v>883</v>
      </c>
      <c r="J305" s="22" t="s">
        <v>619</v>
      </c>
      <c r="K305" s="95">
        <v>231.9</v>
      </c>
      <c r="L305" s="95">
        <v>79.900000000000006</v>
      </c>
      <c r="M305" s="95">
        <v>76.900000000000006</v>
      </c>
      <c r="N305" s="95">
        <v>145</v>
      </c>
      <c r="O305" s="9"/>
      <c r="P305" s="24" t="s">
        <v>62</v>
      </c>
      <c r="Q305" s="93">
        <v>5</v>
      </c>
      <c r="R305" s="10">
        <v>385</v>
      </c>
      <c r="S305" s="10">
        <v>5750</v>
      </c>
      <c r="T305" s="10">
        <v>387</v>
      </c>
      <c r="U305" s="10">
        <v>3850</v>
      </c>
      <c r="V305" s="12" t="s">
        <v>51</v>
      </c>
      <c r="W305" s="30" t="s">
        <v>53</v>
      </c>
      <c r="X305" s="25" t="s">
        <v>70</v>
      </c>
      <c r="Y305" s="179" t="s">
        <v>178</v>
      </c>
      <c r="Z305" s="11">
        <v>36</v>
      </c>
      <c r="AA305" s="11">
        <v>17</v>
      </c>
      <c r="AB305" s="11" t="s">
        <v>760</v>
      </c>
      <c r="AC305" s="19" t="s">
        <v>1024</v>
      </c>
      <c r="AD305" s="35" t="s">
        <v>1092</v>
      </c>
      <c r="AE305" s="13" t="s">
        <v>180</v>
      </c>
      <c r="AF305" s="13" t="s">
        <v>729</v>
      </c>
      <c r="AG305" s="2"/>
    </row>
    <row r="306" spans="2:33">
      <c r="B306" s="177">
        <v>200706705</v>
      </c>
      <c r="C306" s="8" t="s">
        <v>189</v>
      </c>
      <c r="D306" s="8" t="s">
        <v>190</v>
      </c>
      <c r="E306" s="7">
        <v>2015</v>
      </c>
      <c r="F306" s="8" t="s">
        <v>656</v>
      </c>
      <c r="G306" s="18" t="s">
        <v>298</v>
      </c>
      <c r="H306" s="180">
        <v>52845</v>
      </c>
      <c r="I306" s="178" t="s">
        <v>883</v>
      </c>
      <c r="J306" s="22" t="s">
        <v>619</v>
      </c>
      <c r="K306" s="95">
        <v>243.7</v>
      </c>
      <c r="L306" s="95">
        <v>79.900000000000006</v>
      </c>
      <c r="M306" s="95">
        <v>76.900000000000006</v>
      </c>
      <c r="N306" s="95">
        <v>156.80000000000001</v>
      </c>
      <c r="O306" s="9"/>
      <c r="P306" s="24" t="s">
        <v>62</v>
      </c>
      <c r="Q306" s="93">
        <v>5</v>
      </c>
      <c r="R306" s="10">
        <v>385</v>
      </c>
      <c r="S306" s="10">
        <v>5750</v>
      </c>
      <c r="T306" s="10">
        <v>387</v>
      </c>
      <c r="U306" s="10">
        <v>3850</v>
      </c>
      <c r="V306" s="12" t="s">
        <v>51</v>
      </c>
      <c r="W306" s="30" t="s">
        <v>53</v>
      </c>
      <c r="X306" s="25" t="s">
        <v>70</v>
      </c>
      <c r="Y306" s="179" t="s">
        <v>178</v>
      </c>
      <c r="Z306" s="11">
        <v>36</v>
      </c>
      <c r="AA306" s="11">
        <v>17</v>
      </c>
      <c r="AB306" s="11" t="s">
        <v>760</v>
      </c>
      <c r="AC306" s="19" t="s">
        <v>1024</v>
      </c>
      <c r="AD306" s="35" t="s">
        <v>1092</v>
      </c>
      <c r="AE306" s="13" t="s">
        <v>180</v>
      </c>
      <c r="AF306" s="13" t="s">
        <v>729</v>
      </c>
      <c r="AG306" s="2"/>
    </row>
    <row r="307" spans="2:33">
      <c r="B307" s="177">
        <v>200706687</v>
      </c>
      <c r="C307" s="8" t="s">
        <v>189</v>
      </c>
      <c r="D307" s="8" t="s">
        <v>190</v>
      </c>
      <c r="E307" s="7">
        <v>2015</v>
      </c>
      <c r="F307" s="8" t="s">
        <v>664</v>
      </c>
      <c r="G307" s="18" t="s">
        <v>299</v>
      </c>
      <c r="H307" s="180">
        <v>51585</v>
      </c>
      <c r="I307" s="178" t="s">
        <v>883</v>
      </c>
      <c r="J307" s="22" t="s">
        <v>619</v>
      </c>
      <c r="K307" s="95">
        <v>231.9</v>
      </c>
      <c r="L307" s="95">
        <v>79.900000000000006</v>
      </c>
      <c r="M307" s="95">
        <v>75.3</v>
      </c>
      <c r="N307" s="95">
        <v>145</v>
      </c>
      <c r="O307" s="9"/>
      <c r="P307" s="24" t="s">
        <v>62</v>
      </c>
      <c r="Q307" s="93">
        <v>5</v>
      </c>
      <c r="R307" s="10">
        <v>385</v>
      </c>
      <c r="S307" s="10">
        <v>5750</v>
      </c>
      <c r="T307" s="10">
        <v>387</v>
      </c>
      <c r="U307" s="10">
        <v>3850</v>
      </c>
      <c r="V307" s="12" t="s">
        <v>55</v>
      </c>
      <c r="W307" s="30" t="s">
        <v>53</v>
      </c>
      <c r="X307" s="25" t="s">
        <v>70</v>
      </c>
      <c r="Y307" s="179" t="s">
        <v>178</v>
      </c>
      <c r="Z307" s="11">
        <v>26</v>
      </c>
      <c r="AA307" s="11">
        <v>18</v>
      </c>
      <c r="AB307" s="11" t="s">
        <v>762</v>
      </c>
      <c r="AC307" s="19" t="s">
        <v>829</v>
      </c>
      <c r="AD307" s="35" t="s">
        <v>1092</v>
      </c>
      <c r="AE307" s="13" t="s">
        <v>180</v>
      </c>
      <c r="AF307" s="13" t="s">
        <v>729</v>
      </c>
      <c r="AG307" s="2"/>
    </row>
    <row r="308" spans="2:33">
      <c r="B308" s="177">
        <v>200706701</v>
      </c>
      <c r="C308" s="8" t="s">
        <v>189</v>
      </c>
      <c r="D308" s="8" t="s">
        <v>190</v>
      </c>
      <c r="E308" s="7">
        <v>2015</v>
      </c>
      <c r="F308" s="8" t="s">
        <v>664</v>
      </c>
      <c r="G308" s="18" t="s">
        <v>300</v>
      </c>
      <c r="H308" s="180">
        <v>51885</v>
      </c>
      <c r="I308" s="178" t="s">
        <v>883</v>
      </c>
      <c r="J308" s="22" t="s">
        <v>619</v>
      </c>
      <c r="K308" s="95">
        <v>243.7</v>
      </c>
      <c r="L308" s="95">
        <v>79.900000000000006</v>
      </c>
      <c r="M308" s="95">
        <v>75.3</v>
      </c>
      <c r="N308" s="95">
        <v>156.80000000000001</v>
      </c>
      <c r="O308" s="9"/>
      <c r="P308" s="24" t="s">
        <v>62</v>
      </c>
      <c r="Q308" s="93">
        <v>5</v>
      </c>
      <c r="R308" s="10">
        <v>385</v>
      </c>
      <c r="S308" s="10">
        <v>5750</v>
      </c>
      <c r="T308" s="10">
        <v>387</v>
      </c>
      <c r="U308" s="10">
        <v>3850</v>
      </c>
      <c r="V308" s="12" t="s">
        <v>55</v>
      </c>
      <c r="W308" s="30" t="s">
        <v>53</v>
      </c>
      <c r="X308" s="25" t="s">
        <v>70</v>
      </c>
      <c r="Y308" s="179" t="s">
        <v>178</v>
      </c>
      <c r="Z308" s="11">
        <v>26</v>
      </c>
      <c r="AA308" s="11">
        <v>18</v>
      </c>
      <c r="AB308" s="11" t="s">
        <v>762</v>
      </c>
      <c r="AC308" s="19" t="s">
        <v>829</v>
      </c>
      <c r="AD308" s="35" t="s">
        <v>1092</v>
      </c>
      <c r="AE308" s="13" t="s">
        <v>180</v>
      </c>
      <c r="AF308" s="13" t="s">
        <v>729</v>
      </c>
      <c r="AG308" s="2"/>
    </row>
    <row r="309" spans="2:33">
      <c r="B309" s="177">
        <v>200706693</v>
      </c>
      <c r="C309" s="8" t="s">
        <v>189</v>
      </c>
      <c r="D309" s="8" t="s">
        <v>190</v>
      </c>
      <c r="E309" s="7">
        <v>2015</v>
      </c>
      <c r="F309" s="8" t="s">
        <v>664</v>
      </c>
      <c r="G309" s="18" t="s">
        <v>301</v>
      </c>
      <c r="H309" s="180">
        <v>55010</v>
      </c>
      <c r="I309" s="178" t="s">
        <v>883</v>
      </c>
      <c r="J309" s="22" t="s">
        <v>619</v>
      </c>
      <c r="K309" s="95">
        <v>231.9</v>
      </c>
      <c r="L309" s="95">
        <v>79.900000000000006</v>
      </c>
      <c r="M309" s="95">
        <v>76.900000000000006</v>
      </c>
      <c r="N309" s="95">
        <v>145</v>
      </c>
      <c r="O309" s="9"/>
      <c r="P309" s="24" t="s">
        <v>62</v>
      </c>
      <c r="Q309" s="93">
        <v>5</v>
      </c>
      <c r="R309" s="10">
        <v>385</v>
      </c>
      <c r="S309" s="10">
        <v>5750</v>
      </c>
      <c r="T309" s="10">
        <v>387</v>
      </c>
      <c r="U309" s="10">
        <v>3850</v>
      </c>
      <c r="V309" s="12" t="s">
        <v>51</v>
      </c>
      <c r="W309" s="30" t="s">
        <v>53</v>
      </c>
      <c r="X309" s="25" t="s">
        <v>70</v>
      </c>
      <c r="Y309" s="179" t="s">
        <v>178</v>
      </c>
      <c r="Z309" s="11">
        <v>36</v>
      </c>
      <c r="AA309" s="11">
        <v>17</v>
      </c>
      <c r="AB309" s="11" t="s">
        <v>760</v>
      </c>
      <c r="AC309" s="19" t="s">
        <v>1024</v>
      </c>
      <c r="AD309" s="35" t="s">
        <v>1092</v>
      </c>
      <c r="AE309" s="13" t="s">
        <v>180</v>
      </c>
      <c r="AF309" s="13" t="s">
        <v>729</v>
      </c>
      <c r="AG309" s="2"/>
    </row>
    <row r="310" spans="2:33">
      <c r="B310" s="177">
        <v>200470591</v>
      </c>
      <c r="C310" s="8" t="s">
        <v>189</v>
      </c>
      <c r="D310" s="8" t="s">
        <v>190</v>
      </c>
      <c r="E310" s="7">
        <v>2015</v>
      </c>
      <c r="F310" s="8" t="s">
        <v>664</v>
      </c>
      <c r="G310" s="18" t="s">
        <v>302</v>
      </c>
      <c r="H310" s="180">
        <v>55305</v>
      </c>
      <c r="I310" s="178" t="s">
        <v>883</v>
      </c>
      <c r="J310" s="22" t="s">
        <v>619</v>
      </c>
      <c r="K310" s="95">
        <v>243.7</v>
      </c>
      <c r="L310" s="95">
        <v>79.900000000000006</v>
      </c>
      <c r="M310" s="95">
        <v>76.900000000000006</v>
      </c>
      <c r="N310" s="95">
        <v>156.80000000000001</v>
      </c>
      <c r="O310" s="9"/>
      <c r="P310" s="24" t="s">
        <v>62</v>
      </c>
      <c r="Q310" s="93">
        <v>5</v>
      </c>
      <c r="R310" s="10">
        <v>385</v>
      </c>
      <c r="S310" s="10">
        <v>5750</v>
      </c>
      <c r="T310" s="10">
        <v>387</v>
      </c>
      <c r="U310" s="10">
        <v>3850</v>
      </c>
      <c r="V310" s="12" t="s">
        <v>51</v>
      </c>
      <c r="W310" s="30" t="s">
        <v>53</v>
      </c>
      <c r="X310" s="25" t="s">
        <v>70</v>
      </c>
      <c r="Y310" s="179" t="s">
        <v>178</v>
      </c>
      <c r="Z310" s="11">
        <v>36</v>
      </c>
      <c r="AA310" s="11">
        <v>17</v>
      </c>
      <c r="AB310" s="11" t="s">
        <v>760</v>
      </c>
      <c r="AC310" s="19" t="s">
        <v>1024</v>
      </c>
      <c r="AD310" s="35" t="s">
        <v>1092</v>
      </c>
      <c r="AE310" s="13" t="s">
        <v>180</v>
      </c>
      <c r="AF310" s="13" t="s">
        <v>729</v>
      </c>
      <c r="AG310" s="2"/>
    </row>
    <row r="311" spans="2:33">
      <c r="B311" s="224">
        <v>101170629</v>
      </c>
      <c r="C311" s="14" t="s">
        <v>189</v>
      </c>
      <c r="D311" s="14" t="s">
        <v>190</v>
      </c>
      <c r="E311" s="225">
        <v>2010</v>
      </c>
      <c r="F311" s="14" t="s">
        <v>631</v>
      </c>
      <c r="G311" s="226" t="s">
        <v>250</v>
      </c>
      <c r="H311" s="181">
        <v>22060</v>
      </c>
      <c r="I311" s="229" t="s">
        <v>905</v>
      </c>
      <c r="J311" s="23" t="s">
        <v>618</v>
      </c>
      <c r="K311" s="96">
        <v>213.1</v>
      </c>
      <c r="L311" s="96">
        <v>78.900000000000006</v>
      </c>
      <c r="M311" s="96">
        <v>74.599999999999994</v>
      </c>
      <c r="N311" s="96">
        <v>126</v>
      </c>
      <c r="O311" s="201">
        <v>4743</v>
      </c>
      <c r="P311" s="202" t="s">
        <v>62</v>
      </c>
      <c r="Q311" s="94">
        <v>4.5999999999999996</v>
      </c>
      <c r="R311" s="203">
        <v>248</v>
      </c>
      <c r="S311" s="203">
        <v>4750</v>
      </c>
      <c r="T311" s="203">
        <v>294</v>
      </c>
      <c r="U311" s="203">
        <v>4000</v>
      </c>
      <c r="V311" s="227" t="s">
        <v>55</v>
      </c>
      <c r="W311" s="31" t="s">
        <v>40</v>
      </c>
      <c r="X311" s="204" t="s">
        <v>37</v>
      </c>
      <c r="Y311" s="228" t="s">
        <v>38</v>
      </c>
      <c r="Z311" s="205">
        <v>26</v>
      </c>
      <c r="AA311" s="205">
        <v>16</v>
      </c>
      <c r="AB311" s="205" t="s">
        <v>827</v>
      </c>
      <c r="AC311" s="206" t="s">
        <v>1011</v>
      </c>
      <c r="AD311" s="230" t="s">
        <v>1092</v>
      </c>
      <c r="AE311" s="231" t="s">
        <v>180</v>
      </c>
      <c r="AF311" s="231" t="s">
        <v>730</v>
      </c>
      <c r="AG311" s="2"/>
    </row>
    <row r="312" spans="2:33">
      <c r="B312" s="177">
        <v>101170630</v>
      </c>
      <c r="C312" s="8" t="s">
        <v>189</v>
      </c>
      <c r="D312" s="8" t="s">
        <v>190</v>
      </c>
      <c r="E312" s="7">
        <v>2010</v>
      </c>
      <c r="F312" s="8" t="s">
        <v>631</v>
      </c>
      <c r="G312" s="18" t="s">
        <v>251</v>
      </c>
      <c r="H312" s="180">
        <v>22360</v>
      </c>
      <c r="I312" s="178" t="s">
        <v>905</v>
      </c>
      <c r="J312" s="22" t="s">
        <v>618</v>
      </c>
      <c r="K312" s="95">
        <v>231.7</v>
      </c>
      <c r="L312" s="95">
        <v>78.900000000000006</v>
      </c>
      <c r="M312" s="95">
        <v>76.2</v>
      </c>
      <c r="N312" s="95">
        <v>144.5</v>
      </c>
      <c r="O312" s="9">
        <v>4843</v>
      </c>
      <c r="P312" s="24" t="s">
        <v>62</v>
      </c>
      <c r="Q312" s="93">
        <v>4.5999999999999996</v>
      </c>
      <c r="R312" s="10">
        <v>248</v>
      </c>
      <c r="S312" s="10">
        <v>4750</v>
      </c>
      <c r="T312" s="10">
        <v>294</v>
      </c>
      <c r="U312" s="10">
        <v>4000</v>
      </c>
      <c r="V312" s="12" t="s">
        <v>55</v>
      </c>
      <c r="W312" s="30" t="s">
        <v>40</v>
      </c>
      <c r="X312" s="25" t="s">
        <v>37</v>
      </c>
      <c r="Y312" s="179" t="s">
        <v>38</v>
      </c>
      <c r="Z312" s="11">
        <v>26</v>
      </c>
      <c r="AA312" s="11">
        <v>16</v>
      </c>
      <c r="AB312" s="11" t="s">
        <v>827</v>
      </c>
      <c r="AC312" s="19" t="s">
        <v>1011</v>
      </c>
      <c r="AD312" s="35" t="s">
        <v>1092</v>
      </c>
      <c r="AE312" s="13" t="s">
        <v>180</v>
      </c>
      <c r="AF312" s="13" t="s">
        <v>730</v>
      </c>
      <c r="AG312" s="2"/>
    </row>
    <row r="313" spans="2:33">
      <c r="B313" s="177">
        <v>101170631</v>
      </c>
      <c r="C313" s="8" t="s">
        <v>189</v>
      </c>
      <c r="D313" s="8" t="s">
        <v>190</v>
      </c>
      <c r="E313" s="7">
        <v>2010</v>
      </c>
      <c r="F313" s="8" t="s">
        <v>631</v>
      </c>
      <c r="G313" s="18" t="s">
        <v>239</v>
      </c>
      <c r="H313" s="180">
        <v>26430</v>
      </c>
      <c r="I313" s="178" t="s">
        <v>905</v>
      </c>
      <c r="J313" s="22" t="s">
        <v>618</v>
      </c>
      <c r="K313" s="95">
        <v>213.1</v>
      </c>
      <c r="L313" s="95">
        <v>78.900000000000006</v>
      </c>
      <c r="M313" s="95">
        <v>76</v>
      </c>
      <c r="N313" s="95">
        <v>126</v>
      </c>
      <c r="O313" s="9">
        <v>4971</v>
      </c>
      <c r="P313" s="24" t="s">
        <v>62</v>
      </c>
      <c r="Q313" s="93">
        <v>4.5999999999999996</v>
      </c>
      <c r="R313" s="10">
        <v>248</v>
      </c>
      <c r="S313" s="10">
        <v>4750</v>
      </c>
      <c r="T313" s="10">
        <v>294</v>
      </c>
      <c r="U313" s="10">
        <v>4000</v>
      </c>
      <c r="V313" s="12" t="s">
        <v>51</v>
      </c>
      <c r="W313" s="30" t="s">
        <v>40</v>
      </c>
      <c r="X313" s="25" t="s">
        <v>37</v>
      </c>
      <c r="Y313" s="179" t="s">
        <v>38</v>
      </c>
      <c r="Z313" s="11">
        <v>26</v>
      </c>
      <c r="AA313" s="11">
        <v>16</v>
      </c>
      <c r="AB313" s="11" t="s">
        <v>783</v>
      </c>
      <c r="AC313" s="19" t="s">
        <v>1002</v>
      </c>
      <c r="AD313" s="35" t="s">
        <v>1092</v>
      </c>
      <c r="AE313" s="13" t="s">
        <v>180</v>
      </c>
      <c r="AF313" s="13" t="s">
        <v>730</v>
      </c>
      <c r="AG313" s="2"/>
    </row>
    <row r="314" spans="2:33">
      <c r="B314" s="177">
        <v>101170632</v>
      </c>
      <c r="C314" s="8" t="s">
        <v>189</v>
      </c>
      <c r="D314" s="8" t="s">
        <v>190</v>
      </c>
      <c r="E314" s="7">
        <v>2010</v>
      </c>
      <c r="F314" s="8" t="s">
        <v>631</v>
      </c>
      <c r="G314" s="18" t="s">
        <v>240</v>
      </c>
      <c r="H314" s="180">
        <v>26730</v>
      </c>
      <c r="I314" s="178" t="s">
        <v>905</v>
      </c>
      <c r="J314" s="22" t="s">
        <v>618</v>
      </c>
      <c r="K314" s="95">
        <v>231.7</v>
      </c>
      <c r="L314" s="95">
        <v>78.900000000000006</v>
      </c>
      <c r="M314" s="95">
        <v>75.8</v>
      </c>
      <c r="N314" s="95">
        <v>144.5</v>
      </c>
      <c r="O314" s="9">
        <v>5092</v>
      </c>
      <c r="P314" s="24" t="s">
        <v>62</v>
      </c>
      <c r="Q314" s="93">
        <v>4.5999999999999996</v>
      </c>
      <c r="R314" s="10">
        <v>248</v>
      </c>
      <c r="S314" s="10">
        <v>4750</v>
      </c>
      <c r="T314" s="10">
        <v>294</v>
      </c>
      <c r="U314" s="10">
        <v>4000</v>
      </c>
      <c r="V314" s="12" t="s">
        <v>51</v>
      </c>
      <c r="W314" s="30" t="s">
        <v>40</v>
      </c>
      <c r="X314" s="25" t="s">
        <v>37</v>
      </c>
      <c r="Y314" s="179" t="s">
        <v>38</v>
      </c>
      <c r="Z314" s="11">
        <v>36</v>
      </c>
      <c r="AA314" s="11">
        <v>16</v>
      </c>
      <c r="AB314" s="11" t="s">
        <v>783</v>
      </c>
      <c r="AC314" s="19" t="s">
        <v>1026</v>
      </c>
      <c r="AD314" s="35" t="s">
        <v>1092</v>
      </c>
      <c r="AE314" s="13" t="s">
        <v>180</v>
      </c>
      <c r="AF314" s="13" t="s">
        <v>730</v>
      </c>
      <c r="AG314" s="2"/>
    </row>
    <row r="315" spans="2:33">
      <c r="B315" s="177">
        <v>101170633</v>
      </c>
      <c r="C315" s="8" t="s">
        <v>189</v>
      </c>
      <c r="D315" s="8" t="s">
        <v>190</v>
      </c>
      <c r="E315" s="7">
        <v>2010</v>
      </c>
      <c r="F315" s="8" t="s">
        <v>634</v>
      </c>
      <c r="G315" s="18" t="s">
        <v>252</v>
      </c>
      <c r="H315" s="180">
        <v>25085</v>
      </c>
      <c r="I315" s="178" t="s">
        <v>905</v>
      </c>
      <c r="J315" s="22" t="s">
        <v>618</v>
      </c>
      <c r="K315" s="95">
        <v>213.1</v>
      </c>
      <c r="L315" s="95">
        <v>78.900000000000006</v>
      </c>
      <c r="M315" s="95">
        <v>74.599999999999994</v>
      </c>
      <c r="N315" s="95">
        <v>126</v>
      </c>
      <c r="O315" s="9">
        <v>4743</v>
      </c>
      <c r="P315" s="24" t="s">
        <v>62</v>
      </c>
      <c r="Q315" s="93">
        <v>4.5999999999999996</v>
      </c>
      <c r="R315" s="10">
        <v>248</v>
      </c>
      <c r="S315" s="10">
        <v>4750</v>
      </c>
      <c r="T315" s="10">
        <v>294</v>
      </c>
      <c r="U315" s="10">
        <v>4000</v>
      </c>
      <c r="V315" s="12" t="s">
        <v>55</v>
      </c>
      <c r="W315" s="30" t="s">
        <v>40</v>
      </c>
      <c r="X315" s="25" t="s">
        <v>37</v>
      </c>
      <c r="Y315" s="179" t="s">
        <v>38</v>
      </c>
      <c r="Z315" s="11">
        <v>26</v>
      </c>
      <c r="AA315" s="11">
        <v>16</v>
      </c>
      <c r="AB315" s="11" t="s">
        <v>827</v>
      </c>
      <c r="AC315" s="19" t="s">
        <v>1011</v>
      </c>
      <c r="AD315" s="35" t="s">
        <v>1092</v>
      </c>
      <c r="AE315" s="13" t="s">
        <v>180</v>
      </c>
      <c r="AF315" s="13" t="s">
        <v>730</v>
      </c>
      <c r="AG315" s="2"/>
    </row>
    <row r="316" spans="2:33">
      <c r="B316" s="177">
        <v>101170634</v>
      </c>
      <c r="C316" s="8" t="s">
        <v>189</v>
      </c>
      <c r="D316" s="8" t="s">
        <v>190</v>
      </c>
      <c r="E316" s="7">
        <v>2010</v>
      </c>
      <c r="F316" s="8" t="s">
        <v>634</v>
      </c>
      <c r="G316" s="18" t="s">
        <v>241</v>
      </c>
      <c r="H316" s="180">
        <v>28230</v>
      </c>
      <c r="I316" s="178" t="s">
        <v>905</v>
      </c>
      <c r="J316" s="22" t="s">
        <v>618</v>
      </c>
      <c r="K316" s="95">
        <v>213.1</v>
      </c>
      <c r="L316" s="95">
        <v>78.900000000000006</v>
      </c>
      <c r="M316" s="95">
        <v>76</v>
      </c>
      <c r="N316" s="95">
        <v>126</v>
      </c>
      <c r="O316" s="9">
        <v>4971</v>
      </c>
      <c r="P316" s="24" t="s">
        <v>62</v>
      </c>
      <c r="Q316" s="93">
        <v>4.5999999999999996</v>
      </c>
      <c r="R316" s="10">
        <v>248</v>
      </c>
      <c r="S316" s="10">
        <v>4750</v>
      </c>
      <c r="T316" s="10">
        <v>294</v>
      </c>
      <c r="U316" s="10">
        <v>4000</v>
      </c>
      <c r="V316" s="12" t="s">
        <v>51</v>
      </c>
      <c r="W316" s="30" t="s">
        <v>40</v>
      </c>
      <c r="X316" s="25" t="s">
        <v>37</v>
      </c>
      <c r="Y316" s="179" t="s">
        <v>38</v>
      </c>
      <c r="Z316" s="11">
        <v>26</v>
      </c>
      <c r="AA316" s="11">
        <v>16</v>
      </c>
      <c r="AB316" s="11" t="s">
        <v>783</v>
      </c>
      <c r="AC316" s="19" t="s">
        <v>1002</v>
      </c>
      <c r="AD316" s="35" t="s">
        <v>1092</v>
      </c>
      <c r="AE316" s="13" t="s">
        <v>180</v>
      </c>
      <c r="AF316" s="13" t="s">
        <v>730</v>
      </c>
      <c r="AG316" s="2"/>
    </row>
    <row r="317" spans="2:33">
      <c r="B317" s="177">
        <v>101170635</v>
      </c>
      <c r="C317" s="8" t="s">
        <v>189</v>
      </c>
      <c r="D317" s="8" t="s">
        <v>190</v>
      </c>
      <c r="E317" s="7">
        <v>2010</v>
      </c>
      <c r="F317" s="8" t="s">
        <v>630</v>
      </c>
      <c r="G317" s="18" t="s">
        <v>253</v>
      </c>
      <c r="H317" s="180">
        <v>26255</v>
      </c>
      <c r="I317" s="178" t="s">
        <v>905</v>
      </c>
      <c r="J317" s="22" t="s">
        <v>618</v>
      </c>
      <c r="K317" s="95">
        <v>213.1</v>
      </c>
      <c r="L317" s="95">
        <v>78.900000000000006</v>
      </c>
      <c r="M317" s="95">
        <v>74.599999999999994</v>
      </c>
      <c r="N317" s="95">
        <v>126</v>
      </c>
      <c r="O317" s="9">
        <v>4743</v>
      </c>
      <c r="P317" s="24" t="s">
        <v>62</v>
      </c>
      <c r="Q317" s="93">
        <v>4.5999999999999996</v>
      </c>
      <c r="R317" s="10">
        <v>248</v>
      </c>
      <c r="S317" s="10">
        <v>4750</v>
      </c>
      <c r="T317" s="10">
        <v>294</v>
      </c>
      <c r="U317" s="10">
        <v>4000</v>
      </c>
      <c r="V317" s="12" t="s">
        <v>55</v>
      </c>
      <c r="W317" s="30" t="s">
        <v>40</v>
      </c>
      <c r="X317" s="25" t="s">
        <v>37</v>
      </c>
      <c r="Y317" s="179" t="s">
        <v>38</v>
      </c>
      <c r="Z317" s="11">
        <v>26</v>
      </c>
      <c r="AA317" s="11">
        <v>16</v>
      </c>
      <c r="AB317" s="11" t="s">
        <v>827</v>
      </c>
      <c r="AC317" s="19" t="s">
        <v>1011</v>
      </c>
      <c r="AD317" s="35" t="s">
        <v>1092</v>
      </c>
      <c r="AE317" s="13" t="s">
        <v>180</v>
      </c>
      <c r="AF317" s="13" t="s">
        <v>730</v>
      </c>
      <c r="AG317" s="2"/>
    </row>
    <row r="318" spans="2:33">
      <c r="B318" s="177">
        <v>101170636</v>
      </c>
      <c r="C318" s="8" t="s">
        <v>189</v>
      </c>
      <c r="D318" s="8" t="s">
        <v>190</v>
      </c>
      <c r="E318" s="7">
        <v>2010</v>
      </c>
      <c r="F318" s="8" t="s">
        <v>630</v>
      </c>
      <c r="G318" s="18" t="s">
        <v>254</v>
      </c>
      <c r="H318" s="180">
        <v>26555</v>
      </c>
      <c r="I318" s="178" t="s">
        <v>905</v>
      </c>
      <c r="J318" s="22" t="s">
        <v>618</v>
      </c>
      <c r="K318" s="95">
        <v>231.7</v>
      </c>
      <c r="L318" s="95">
        <v>78.900000000000006</v>
      </c>
      <c r="M318" s="95">
        <v>76.2</v>
      </c>
      <c r="N318" s="95">
        <v>144.5</v>
      </c>
      <c r="O318" s="9">
        <v>4843</v>
      </c>
      <c r="P318" s="24" t="s">
        <v>62</v>
      </c>
      <c r="Q318" s="93">
        <v>4.5999999999999996</v>
      </c>
      <c r="R318" s="10">
        <v>248</v>
      </c>
      <c r="S318" s="10">
        <v>4750</v>
      </c>
      <c r="T318" s="10">
        <v>294</v>
      </c>
      <c r="U318" s="10">
        <v>4000</v>
      </c>
      <c r="V318" s="12" t="s">
        <v>55</v>
      </c>
      <c r="W318" s="30" t="s">
        <v>40</v>
      </c>
      <c r="X318" s="25" t="s">
        <v>37</v>
      </c>
      <c r="Y318" s="179" t="s">
        <v>38</v>
      </c>
      <c r="Z318" s="11">
        <v>26</v>
      </c>
      <c r="AA318" s="11">
        <v>16</v>
      </c>
      <c r="AB318" s="11" t="s">
        <v>827</v>
      </c>
      <c r="AC318" s="19" t="s">
        <v>1011</v>
      </c>
      <c r="AD318" s="35" t="s">
        <v>1092</v>
      </c>
      <c r="AE318" s="13" t="s">
        <v>180</v>
      </c>
      <c r="AF318" s="13" t="s">
        <v>730</v>
      </c>
      <c r="AG318" s="2"/>
    </row>
    <row r="319" spans="2:33">
      <c r="B319" s="177">
        <v>101170637</v>
      </c>
      <c r="C319" s="8" t="s">
        <v>189</v>
      </c>
      <c r="D319" s="8" t="s">
        <v>190</v>
      </c>
      <c r="E319" s="7">
        <v>2010</v>
      </c>
      <c r="F319" s="8" t="s">
        <v>630</v>
      </c>
      <c r="G319" s="18" t="s">
        <v>243</v>
      </c>
      <c r="H319" s="180">
        <v>29400</v>
      </c>
      <c r="I319" s="178" t="s">
        <v>905</v>
      </c>
      <c r="J319" s="22" t="s">
        <v>618</v>
      </c>
      <c r="K319" s="95">
        <v>213.1</v>
      </c>
      <c r="L319" s="95">
        <v>78.900000000000006</v>
      </c>
      <c r="M319" s="95">
        <v>76</v>
      </c>
      <c r="N319" s="95">
        <v>126</v>
      </c>
      <c r="O319" s="9">
        <v>4971</v>
      </c>
      <c r="P319" s="24" t="s">
        <v>62</v>
      </c>
      <c r="Q319" s="93">
        <v>4.5999999999999996</v>
      </c>
      <c r="R319" s="10">
        <v>248</v>
      </c>
      <c r="S319" s="10">
        <v>4750</v>
      </c>
      <c r="T319" s="10">
        <v>294</v>
      </c>
      <c r="U319" s="10">
        <v>4000</v>
      </c>
      <c r="V319" s="12" t="s">
        <v>51</v>
      </c>
      <c r="W319" s="30" t="s">
        <v>40</v>
      </c>
      <c r="X319" s="25" t="s">
        <v>37</v>
      </c>
      <c r="Y319" s="179" t="s">
        <v>38</v>
      </c>
      <c r="Z319" s="11">
        <v>26</v>
      </c>
      <c r="AA319" s="11">
        <v>16</v>
      </c>
      <c r="AB319" s="11" t="s">
        <v>783</v>
      </c>
      <c r="AC319" s="19" t="s">
        <v>1002</v>
      </c>
      <c r="AD319" s="35" t="s">
        <v>1092</v>
      </c>
      <c r="AE319" s="13" t="s">
        <v>180</v>
      </c>
      <c r="AF319" s="13" t="s">
        <v>730</v>
      </c>
      <c r="AG319" s="2"/>
    </row>
    <row r="320" spans="2:33">
      <c r="B320" s="177">
        <v>101170638</v>
      </c>
      <c r="C320" s="8" t="s">
        <v>189</v>
      </c>
      <c r="D320" s="8" t="s">
        <v>190</v>
      </c>
      <c r="E320" s="7">
        <v>2010</v>
      </c>
      <c r="F320" s="8" t="s">
        <v>630</v>
      </c>
      <c r="G320" s="18" t="s">
        <v>242</v>
      </c>
      <c r="H320" s="180">
        <v>29700</v>
      </c>
      <c r="I320" s="178" t="s">
        <v>905</v>
      </c>
      <c r="J320" s="22" t="s">
        <v>618</v>
      </c>
      <c r="K320" s="95">
        <v>231.7</v>
      </c>
      <c r="L320" s="95">
        <v>78.900000000000006</v>
      </c>
      <c r="M320" s="95">
        <v>75.8</v>
      </c>
      <c r="N320" s="95">
        <v>144.5</v>
      </c>
      <c r="O320" s="9">
        <v>5092</v>
      </c>
      <c r="P320" s="24" t="s">
        <v>62</v>
      </c>
      <c r="Q320" s="93">
        <v>4.5999999999999996</v>
      </c>
      <c r="R320" s="10">
        <v>248</v>
      </c>
      <c r="S320" s="10">
        <v>4750</v>
      </c>
      <c r="T320" s="10">
        <v>294</v>
      </c>
      <c r="U320" s="10">
        <v>4000</v>
      </c>
      <c r="V320" s="12" t="s">
        <v>51</v>
      </c>
      <c r="W320" s="30" t="s">
        <v>40</v>
      </c>
      <c r="X320" s="25" t="s">
        <v>37</v>
      </c>
      <c r="Y320" s="179" t="s">
        <v>38</v>
      </c>
      <c r="Z320" s="11">
        <v>36</v>
      </c>
      <c r="AA320" s="11">
        <v>16</v>
      </c>
      <c r="AB320" s="11" t="s">
        <v>783</v>
      </c>
      <c r="AC320" s="19" t="s">
        <v>1026</v>
      </c>
      <c r="AD320" s="35" t="s">
        <v>1092</v>
      </c>
      <c r="AE320" s="13" t="s">
        <v>180</v>
      </c>
      <c r="AF320" s="13" t="s">
        <v>730</v>
      </c>
      <c r="AG320" s="2"/>
    </row>
    <row r="321" spans="2:33">
      <c r="B321" s="177">
        <v>101170948</v>
      </c>
      <c r="C321" s="8" t="s">
        <v>189</v>
      </c>
      <c r="D321" s="8" t="s">
        <v>190</v>
      </c>
      <c r="E321" s="7">
        <v>2010</v>
      </c>
      <c r="F321" s="8" t="s">
        <v>631</v>
      </c>
      <c r="G321" s="18" t="s">
        <v>244</v>
      </c>
      <c r="H321" s="180">
        <v>25885</v>
      </c>
      <c r="I321" s="178" t="s">
        <v>905</v>
      </c>
      <c r="J321" s="22" t="s">
        <v>620</v>
      </c>
      <c r="K321" s="95">
        <v>231.7</v>
      </c>
      <c r="L321" s="95">
        <v>78.900000000000006</v>
      </c>
      <c r="M321" s="95">
        <v>71.5</v>
      </c>
      <c r="N321" s="95">
        <v>144.5</v>
      </c>
      <c r="O321" s="9">
        <v>5067</v>
      </c>
      <c r="P321" s="24" t="s">
        <v>62</v>
      </c>
      <c r="Q321" s="93">
        <v>4.5999999999999996</v>
      </c>
      <c r="R321" s="10">
        <v>248</v>
      </c>
      <c r="S321" s="10">
        <v>4750</v>
      </c>
      <c r="T321" s="10">
        <v>294</v>
      </c>
      <c r="U321" s="10">
        <v>4000</v>
      </c>
      <c r="V321" s="12" t="s">
        <v>55</v>
      </c>
      <c r="W321" s="30" t="s">
        <v>40</v>
      </c>
      <c r="X321" s="25" t="s">
        <v>37</v>
      </c>
      <c r="Y321" s="179" t="s">
        <v>38</v>
      </c>
      <c r="Z321" s="11">
        <v>26</v>
      </c>
      <c r="AA321" s="11">
        <v>16</v>
      </c>
      <c r="AB321" s="11" t="s">
        <v>827</v>
      </c>
      <c r="AC321" s="19" t="s">
        <v>1011</v>
      </c>
      <c r="AD321" s="35" t="s">
        <v>1092</v>
      </c>
      <c r="AE321" s="13" t="s">
        <v>180</v>
      </c>
      <c r="AF321" s="13" t="s">
        <v>730</v>
      </c>
      <c r="AG321" s="2"/>
    </row>
    <row r="322" spans="2:33">
      <c r="B322" s="177">
        <v>101170949</v>
      </c>
      <c r="C322" s="8" t="s">
        <v>189</v>
      </c>
      <c r="D322" s="8" t="s">
        <v>190</v>
      </c>
      <c r="E322" s="7">
        <v>2010</v>
      </c>
      <c r="F322" s="8" t="s">
        <v>631</v>
      </c>
      <c r="G322" s="18" t="s">
        <v>255</v>
      </c>
      <c r="H322" s="180">
        <v>26185</v>
      </c>
      <c r="I322" s="178" t="s">
        <v>905</v>
      </c>
      <c r="J322" s="22" t="s">
        <v>620</v>
      </c>
      <c r="K322" s="95">
        <v>250.3</v>
      </c>
      <c r="L322" s="95">
        <v>78.900000000000006</v>
      </c>
      <c r="M322" s="95">
        <v>75.900000000000006</v>
      </c>
      <c r="N322" s="95">
        <v>163.19999999999999</v>
      </c>
      <c r="O322" s="9">
        <v>5516</v>
      </c>
      <c r="P322" s="24" t="s">
        <v>62</v>
      </c>
      <c r="Q322" s="93">
        <v>5.4</v>
      </c>
      <c r="R322" s="10">
        <v>310</v>
      </c>
      <c r="S322" s="10">
        <v>5000</v>
      </c>
      <c r="T322" s="10">
        <v>365</v>
      </c>
      <c r="U322" s="10">
        <v>3500</v>
      </c>
      <c r="V322" s="12" t="s">
        <v>55</v>
      </c>
      <c r="W322" s="30" t="s">
        <v>68</v>
      </c>
      <c r="X322" s="25" t="s">
        <v>37</v>
      </c>
      <c r="Y322" s="179" t="s">
        <v>178</v>
      </c>
      <c r="Z322" s="11">
        <v>26</v>
      </c>
      <c r="AA322" s="11">
        <v>16</v>
      </c>
      <c r="AB322" s="11" t="s">
        <v>785</v>
      </c>
      <c r="AC322" s="19" t="s">
        <v>830</v>
      </c>
      <c r="AD322" s="35" t="s">
        <v>1092</v>
      </c>
      <c r="AE322" s="13" t="s">
        <v>180</v>
      </c>
      <c r="AF322" s="13" t="s">
        <v>730</v>
      </c>
      <c r="AG322" s="2"/>
    </row>
    <row r="323" spans="2:33">
      <c r="B323" s="177">
        <v>101170950</v>
      </c>
      <c r="C323" s="8" t="s">
        <v>189</v>
      </c>
      <c r="D323" s="8" t="s">
        <v>190</v>
      </c>
      <c r="E323" s="7">
        <v>2010</v>
      </c>
      <c r="F323" s="8" t="s">
        <v>631</v>
      </c>
      <c r="G323" s="18" t="s">
        <v>245</v>
      </c>
      <c r="H323" s="180">
        <v>29030</v>
      </c>
      <c r="I323" s="178" t="s">
        <v>905</v>
      </c>
      <c r="J323" s="22" t="s">
        <v>620</v>
      </c>
      <c r="K323" s="95">
        <v>231.7</v>
      </c>
      <c r="L323" s="95">
        <v>78.900000000000006</v>
      </c>
      <c r="M323" s="95">
        <v>75.900000000000006</v>
      </c>
      <c r="N323" s="95">
        <v>144.5</v>
      </c>
      <c r="O323" s="9">
        <v>5384</v>
      </c>
      <c r="P323" s="24" t="s">
        <v>62</v>
      </c>
      <c r="Q323" s="93">
        <v>4.5999999999999996</v>
      </c>
      <c r="R323" s="10">
        <v>248</v>
      </c>
      <c r="S323" s="10">
        <v>4750</v>
      </c>
      <c r="T323" s="10">
        <v>294</v>
      </c>
      <c r="U323" s="10">
        <v>4000</v>
      </c>
      <c r="V323" s="12" t="s">
        <v>51</v>
      </c>
      <c r="W323" s="30" t="s">
        <v>40</v>
      </c>
      <c r="X323" s="25" t="s">
        <v>37</v>
      </c>
      <c r="Y323" s="179" t="s">
        <v>38</v>
      </c>
      <c r="Z323" s="11">
        <v>36</v>
      </c>
      <c r="AA323" s="11">
        <v>16</v>
      </c>
      <c r="AB323" s="11" t="s">
        <v>783</v>
      </c>
      <c r="AC323" s="19" t="s">
        <v>1026</v>
      </c>
      <c r="AD323" s="35" t="s">
        <v>1092</v>
      </c>
      <c r="AE323" s="13" t="s">
        <v>180</v>
      </c>
      <c r="AF323" s="13" t="s">
        <v>730</v>
      </c>
      <c r="AG323" s="2"/>
    </row>
    <row r="324" spans="2:33">
      <c r="B324" s="177">
        <v>101170951</v>
      </c>
      <c r="C324" s="8" t="s">
        <v>189</v>
      </c>
      <c r="D324" s="8" t="s">
        <v>190</v>
      </c>
      <c r="E324" s="7">
        <v>2010</v>
      </c>
      <c r="F324" s="8" t="s">
        <v>631</v>
      </c>
      <c r="G324" s="18" t="s">
        <v>256</v>
      </c>
      <c r="H324" s="180">
        <v>29330</v>
      </c>
      <c r="I324" s="178" t="s">
        <v>905</v>
      </c>
      <c r="J324" s="22" t="s">
        <v>620</v>
      </c>
      <c r="K324" s="95">
        <v>250.3</v>
      </c>
      <c r="L324" s="95">
        <v>78.900000000000006</v>
      </c>
      <c r="M324" s="95">
        <v>76.7</v>
      </c>
      <c r="N324" s="95">
        <v>163.19999999999999</v>
      </c>
      <c r="O324" s="9">
        <v>5820</v>
      </c>
      <c r="P324" s="24" t="s">
        <v>62</v>
      </c>
      <c r="Q324" s="93">
        <v>5.4</v>
      </c>
      <c r="R324" s="10">
        <v>310</v>
      </c>
      <c r="S324" s="10">
        <v>5000</v>
      </c>
      <c r="T324" s="10">
        <v>365</v>
      </c>
      <c r="U324" s="10">
        <v>3500</v>
      </c>
      <c r="V324" s="12" t="s">
        <v>51</v>
      </c>
      <c r="W324" s="30" t="s">
        <v>68</v>
      </c>
      <c r="X324" s="25" t="s">
        <v>37</v>
      </c>
      <c r="Y324" s="179" t="s">
        <v>178</v>
      </c>
      <c r="Z324" s="11">
        <v>36</v>
      </c>
      <c r="AA324" s="11">
        <v>15</v>
      </c>
      <c r="AB324" s="11" t="s">
        <v>783</v>
      </c>
      <c r="AC324" s="19" t="s">
        <v>1026</v>
      </c>
      <c r="AD324" s="35" t="s">
        <v>1092</v>
      </c>
      <c r="AE324" s="13" t="s">
        <v>180</v>
      </c>
      <c r="AF324" s="13" t="s">
        <v>730</v>
      </c>
      <c r="AG324" s="2"/>
    </row>
    <row r="325" spans="2:33">
      <c r="B325" s="177">
        <v>101170962</v>
      </c>
      <c r="C325" s="8" t="s">
        <v>189</v>
      </c>
      <c r="D325" s="8" t="s">
        <v>190</v>
      </c>
      <c r="E325" s="7">
        <v>2010</v>
      </c>
      <c r="F325" s="8" t="s">
        <v>634</v>
      </c>
      <c r="G325" s="18" t="s">
        <v>246</v>
      </c>
      <c r="H325" s="180">
        <v>27685</v>
      </c>
      <c r="I325" s="178" t="s">
        <v>905</v>
      </c>
      <c r="J325" s="22" t="s">
        <v>620</v>
      </c>
      <c r="K325" s="95">
        <v>231.7</v>
      </c>
      <c r="L325" s="95">
        <v>78.900000000000006</v>
      </c>
      <c r="M325" s="95">
        <v>71.5</v>
      </c>
      <c r="N325" s="95">
        <v>144.5</v>
      </c>
      <c r="O325" s="9">
        <v>5067</v>
      </c>
      <c r="P325" s="24" t="s">
        <v>62</v>
      </c>
      <c r="Q325" s="93">
        <v>4.5999999999999996</v>
      </c>
      <c r="R325" s="10">
        <v>248</v>
      </c>
      <c r="S325" s="10">
        <v>4750</v>
      </c>
      <c r="T325" s="10">
        <v>294</v>
      </c>
      <c r="U325" s="10">
        <v>4000</v>
      </c>
      <c r="V325" s="12" t="s">
        <v>55</v>
      </c>
      <c r="W325" s="30" t="s">
        <v>40</v>
      </c>
      <c r="X325" s="25" t="s">
        <v>37</v>
      </c>
      <c r="Y325" s="179" t="s">
        <v>38</v>
      </c>
      <c r="Z325" s="11">
        <v>26</v>
      </c>
      <c r="AA325" s="11">
        <v>16</v>
      </c>
      <c r="AB325" s="11" t="s">
        <v>827</v>
      </c>
      <c r="AC325" s="19" t="s">
        <v>1011</v>
      </c>
      <c r="AD325" s="35" t="s">
        <v>1092</v>
      </c>
      <c r="AE325" s="13" t="s">
        <v>180</v>
      </c>
      <c r="AF325" s="13" t="s">
        <v>730</v>
      </c>
      <c r="AG325" s="2"/>
    </row>
    <row r="326" spans="2:33">
      <c r="B326" s="177">
        <v>101170963</v>
      </c>
      <c r="C326" s="8" t="s">
        <v>189</v>
      </c>
      <c r="D326" s="8" t="s">
        <v>190</v>
      </c>
      <c r="E326" s="7">
        <v>2010</v>
      </c>
      <c r="F326" s="8" t="s">
        <v>634</v>
      </c>
      <c r="G326" s="18" t="s">
        <v>247</v>
      </c>
      <c r="H326" s="180">
        <v>30830</v>
      </c>
      <c r="I326" s="178" t="s">
        <v>905</v>
      </c>
      <c r="J326" s="22" t="s">
        <v>620</v>
      </c>
      <c r="K326" s="95">
        <v>231.7</v>
      </c>
      <c r="L326" s="95">
        <v>78.900000000000006</v>
      </c>
      <c r="M326" s="95">
        <v>75.900000000000006</v>
      </c>
      <c r="N326" s="95">
        <v>144.5</v>
      </c>
      <c r="O326" s="9">
        <v>5384</v>
      </c>
      <c r="P326" s="24" t="s">
        <v>62</v>
      </c>
      <c r="Q326" s="93">
        <v>4.5999999999999996</v>
      </c>
      <c r="R326" s="10">
        <v>248</v>
      </c>
      <c r="S326" s="10">
        <v>4750</v>
      </c>
      <c r="T326" s="10">
        <v>294</v>
      </c>
      <c r="U326" s="10">
        <v>4000</v>
      </c>
      <c r="V326" s="12" t="s">
        <v>51</v>
      </c>
      <c r="W326" s="30" t="s">
        <v>40</v>
      </c>
      <c r="X326" s="25" t="s">
        <v>37</v>
      </c>
      <c r="Y326" s="179" t="s">
        <v>38</v>
      </c>
      <c r="Z326" s="11">
        <v>36</v>
      </c>
      <c r="AA326" s="11">
        <v>16</v>
      </c>
      <c r="AB326" s="11" t="s">
        <v>783</v>
      </c>
      <c r="AC326" s="19" t="s">
        <v>1026</v>
      </c>
      <c r="AD326" s="35" t="s">
        <v>1092</v>
      </c>
      <c r="AE326" s="13" t="s">
        <v>180</v>
      </c>
      <c r="AF326" s="13" t="s">
        <v>730</v>
      </c>
      <c r="AG326" s="2"/>
    </row>
    <row r="327" spans="2:33">
      <c r="B327" s="177">
        <v>101170964</v>
      </c>
      <c r="C327" s="8" t="s">
        <v>189</v>
      </c>
      <c r="D327" s="8" t="s">
        <v>190</v>
      </c>
      <c r="E327" s="7">
        <v>2010</v>
      </c>
      <c r="F327" s="8" t="s">
        <v>630</v>
      </c>
      <c r="G327" s="18" t="s">
        <v>257</v>
      </c>
      <c r="H327" s="180">
        <v>29795</v>
      </c>
      <c r="I327" s="178" t="s">
        <v>905</v>
      </c>
      <c r="J327" s="22" t="s">
        <v>620</v>
      </c>
      <c r="K327" s="95">
        <v>231.7</v>
      </c>
      <c r="L327" s="95">
        <v>78.900000000000006</v>
      </c>
      <c r="M327" s="95">
        <v>71.5</v>
      </c>
      <c r="N327" s="95">
        <v>144.5</v>
      </c>
      <c r="O327" s="9">
        <v>5127</v>
      </c>
      <c r="P327" s="24" t="s">
        <v>62</v>
      </c>
      <c r="Q327" s="93">
        <v>4.5999999999999996</v>
      </c>
      <c r="R327" s="10">
        <v>292</v>
      </c>
      <c r="S327" s="10">
        <v>5700</v>
      </c>
      <c r="T327" s="10">
        <v>320</v>
      </c>
      <c r="U327" s="10">
        <v>4000</v>
      </c>
      <c r="V327" s="12" t="s">
        <v>55</v>
      </c>
      <c r="W327" s="30" t="s">
        <v>68</v>
      </c>
      <c r="X327" s="25" t="s">
        <v>37</v>
      </c>
      <c r="Y327" s="179" t="s">
        <v>38</v>
      </c>
      <c r="Z327" s="11">
        <v>26</v>
      </c>
      <c r="AA327" s="11">
        <v>17</v>
      </c>
      <c r="AB327" s="11" t="s">
        <v>760</v>
      </c>
      <c r="AC327" s="19" t="s">
        <v>758</v>
      </c>
      <c r="AD327" s="35" t="s">
        <v>1092</v>
      </c>
      <c r="AE327" s="13" t="s">
        <v>180</v>
      </c>
      <c r="AF327" s="13" t="s">
        <v>730</v>
      </c>
      <c r="AG327" s="2"/>
    </row>
    <row r="328" spans="2:33">
      <c r="B328" s="177">
        <v>101170965</v>
      </c>
      <c r="C328" s="8" t="s">
        <v>189</v>
      </c>
      <c r="D328" s="8" t="s">
        <v>190</v>
      </c>
      <c r="E328" s="7">
        <v>2010</v>
      </c>
      <c r="F328" s="8" t="s">
        <v>630</v>
      </c>
      <c r="G328" s="18" t="s">
        <v>258</v>
      </c>
      <c r="H328" s="180">
        <v>30095</v>
      </c>
      <c r="I328" s="178" t="s">
        <v>905</v>
      </c>
      <c r="J328" s="22" t="s">
        <v>620</v>
      </c>
      <c r="K328" s="95">
        <v>250.3</v>
      </c>
      <c r="L328" s="95">
        <v>78.900000000000006</v>
      </c>
      <c r="M328" s="95">
        <v>75.900000000000006</v>
      </c>
      <c r="N328" s="95">
        <v>163.19999999999999</v>
      </c>
      <c r="O328" s="9">
        <v>5516</v>
      </c>
      <c r="P328" s="24" t="s">
        <v>62</v>
      </c>
      <c r="Q328" s="93">
        <v>5.4</v>
      </c>
      <c r="R328" s="10">
        <v>310</v>
      </c>
      <c r="S328" s="10">
        <v>5000</v>
      </c>
      <c r="T328" s="10">
        <v>365</v>
      </c>
      <c r="U328" s="10">
        <v>3500</v>
      </c>
      <c r="V328" s="12" t="s">
        <v>55</v>
      </c>
      <c r="W328" s="30" t="s">
        <v>68</v>
      </c>
      <c r="X328" s="25" t="s">
        <v>37</v>
      </c>
      <c r="Y328" s="179" t="s">
        <v>178</v>
      </c>
      <c r="Z328" s="11">
        <v>26</v>
      </c>
      <c r="AA328" s="11">
        <v>16</v>
      </c>
      <c r="AB328" s="11" t="s">
        <v>785</v>
      </c>
      <c r="AC328" s="19" t="s">
        <v>830</v>
      </c>
      <c r="AD328" s="35" t="s">
        <v>1092</v>
      </c>
      <c r="AE328" s="13" t="s">
        <v>180</v>
      </c>
      <c r="AF328" s="13" t="s">
        <v>730</v>
      </c>
      <c r="AG328" s="2"/>
    </row>
    <row r="329" spans="2:33">
      <c r="B329" s="177">
        <v>101170966</v>
      </c>
      <c r="C329" s="8" t="s">
        <v>189</v>
      </c>
      <c r="D329" s="8" t="s">
        <v>190</v>
      </c>
      <c r="E329" s="7">
        <v>2010</v>
      </c>
      <c r="F329" s="8" t="s">
        <v>630</v>
      </c>
      <c r="G329" s="18" t="s">
        <v>259</v>
      </c>
      <c r="H329" s="180">
        <v>32940</v>
      </c>
      <c r="I329" s="178" t="s">
        <v>905</v>
      </c>
      <c r="J329" s="22" t="s">
        <v>620</v>
      </c>
      <c r="K329" s="95">
        <v>231.7</v>
      </c>
      <c r="L329" s="95">
        <v>78.900000000000006</v>
      </c>
      <c r="M329" s="95">
        <v>75.900000000000006</v>
      </c>
      <c r="N329" s="95">
        <v>144.5</v>
      </c>
      <c r="O329" s="9">
        <v>5434</v>
      </c>
      <c r="P329" s="24" t="s">
        <v>62</v>
      </c>
      <c r="Q329" s="93">
        <v>4.5999999999999996</v>
      </c>
      <c r="R329" s="10">
        <v>292</v>
      </c>
      <c r="S329" s="10">
        <v>5700</v>
      </c>
      <c r="T329" s="10">
        <v>320</v>
      </c>
      <c r="U329" s="10">
        <v>4000</v>
      </c>
      <c r="V329" s="12" t="s">
        <v>51</v>
      </c>
      <c r="W329" s="30" t="s">
        <v>68</v>
      </c>
      <c r="X329" s="25" t="s">
        <v>37</v>
      </c>
      <c r="Y329" s="179" t="s">
        <v>38</v>
      </c>
      <c r="Z329" s="11">
        <v>36</v>
      </c>
      <c r="AA329" s="11">
        <v>16</v>
      </c>
      <c r="AB329" s="11" t="s">
        <v>785</v>
      </c>
      <c r="AC329" s="19" t="s">
        <v>1027</v>
      </c>
      <c r="AD329" s="35" t="s">
        <v>1092</v>
      </c>
      <c r="AE329" s="13" t="s">
        <v>180</v>
      </c>
      <c r="AF329" s="13" t="s">
        <v>730</v>
      </c>
      <c r="AG329" s="2"/>
    </row>
    <row r="330" spans="2:33">
      <c r="B330" s="177">
        <v>101170967</v>
      </c>
      <c r="C330" s="8" t="s">
        <v>189</v>
      </c>
      <c r="D330" s="8" t="s">
        <v>190</v>
      </c>
      <c r="E330" s="7">
        <v>2010</v>
      </c>
      <c r="F330" s="8" t="s">
        <v>630</v>
      </c>
      <c r="G330" s="18" t="s">
        <v>260</v>
      </c>
      <c r="H330" s="180">
        <v>33240</v>
      </c>
      <c r="I330" s="178" t="s">
        <v>905</v>
      </c>
      <c r="J330" s="22" t="s">
        <v>620</v>
      </c>
      <c r="K330" s="95">
        <v>250.3</v>
      </c>
      <c r="L330" s="95">
        <v>78.900000000000006</v>
      </c>
      <c r="M330" s="95">
        <v>76.7</v>
      </c>
      <c r="N330" s="95">
        <v>163.19999999999999</v>
      </c>
      <c r="O330" s="9">
        <v>5820</v>
      </c>
      <c r="P330" s="24" t="s">
        <v>62</v>
      </c>
      <c r="Q330" s="93">
        <v>5.4</v>
      </c>
      <c r="R330" s="10">
        <v>310</v>
      </c>
      <c r="S330" s="10">
        <v>5000</v>
      </c>
      <c r="T330" s="10">
        <v>365</v>
      </c>
      <c r="U330" s="10">
        <v>3500</v>
      </c>
      <c r="V330" s="12" t="s">
        <v>51</v>
      </c>
      <c r="W330" s="30" t="s">
        <v>68</v>
      </c>
      <c r="X330" s="25" t="s">
        <v>37</v>
      </c>
      <c r="Y330" s="179" t="s">
        <v>178</v>
      </c>
      <c r="Z330" s="11">
        <v>36</v>
      </c>
      <c r="AA330" s="11">
        <v>15</v>
      </c>
      <c r="AB330" s="11" t="s">
        <v>783</v>
      </c>
      <c r="AC330" s="19" t="s">
        <v>1026</v>
      </c>
      <c r="AD330" s="35" t="s">
        <v>1092</v>
      </c>
      <c r="AE330" s="13" t="s">
        <v>180</v>
      </c>
      <c r="AF330" s="13" t="s">
        <v>730</v>
      </c>
      <c r="AG330" s="2"/>
    </row>
    <row r="331" spans="2:33">
      <c r="B331" s="177">
        <v>101170971</v>
      </c>
      <c r="C331" s="8" t="s">
        <v>189</v>
      </c>
      <c r="D331" s="8" t="s">
        <v>190</v>
      </c>
      <c r="E331" s="7">
        <v>2010</v>
      </c>
      <c r="F331" s="8" t="s">
        <v>663</v>
      </c>
      <c r="G331" s="18" t="s">
        <v>284</v>
      </c>
      <c r="H331" s="180">
        <v>31680</v>
      </c>
      <c r="I331" s="178" t="s">
        <v>905</v>
      </c>
      <c r="J331" s="22" t="s">
        <v>620</v>
      </c>
      <c r="K331" s="95">
        <v>231.7</v>
      </c>
      <c r="L331" s="95">
        <v>78.900000000000006</v>
      </c>
      <c r="M331" s="95">
        <v>71.5</v>
      </c>
      <c r="N331" s="95">
        <v>144.5</v>
      </c>
      <c r="O331" s="9">
        <v>5127</v>
      </c>
      <c r="P331" s="24" t="s">
        <v>62</v>
      </c>
      <c r="Q331" s="93">
        <v>4.5999999999999996</v>
      </c>
      <c r="R331" s="10">
        <v>292</v>
      </c>
      <c r="S331" s="10">
        <v>5700</v>
      </c>
      <c r="T331" s="10">
        <v>320</v>
      </c>
      <c r="U331" s="10">
        <v>4000</v>
      </c>
      <c r="V331" s="12" t="s">
        <v>55</v>
      </c>
      <c r="W331" s="30" t="s">
        <v>68</v>
      </c>
      <c r="X331" s="25" t="s">
        <v>37</v>
      </c>
      <c r="Y331" s="179" t="s">
        <v>38</v>
      </c>
      <c r="Z331" s="11">
        <v>26</v>
      </c>
      <c r="AA331" s="11">
        <v>17</v>
      </c>
      <c r="AB331" s="11" t="s">
        <v>760</v>
      </c>
      <c r="AC331" s="19" t="s">
        <v>758</v>
      </c>
      <c r="AD331" s="35" t="s">
        <v>1092</v>
      </c>
      <c r="AE331" s="13" t="s">
        <v>180</v>
      </c>
      <c r="AF331" s="13" t="s">
        <v>730</v>
      </c>
      <c r="AG331" s="2"/>
    </row>
    <row r="332" spans="2:33">
      <c r="B332" s="177">
        <v>101171203</v>
      </c>
      <c r="C332" s="8" t="s">
        <v>189</v>
      </c>
      <c r="D332" s="8" t="s">
        <v>190</v>
      </c>
      <c r="E332" s="7">
        <v>2010</v>
      </c>
      <c r="F332" s="8" t="s">
        <v>642</v>
      </c>
      <c r="G332" s="18" t="s">
        <v>261</v>
      </c>
      <c r="H332" s="180">
        <v>34005</v>
      </c>
      <c r="I332" s="178" t="s">
        <v>905</v>
      </c>
      <c r="J332" s="22" t="s">
        <v>620</v>
      </c>
      <c r="K332" s="95">
        <v>231.7</v>
      </c>
      <c r="L332" s="95">
        <v>78.900000000000006</v>
      </c>
      <c r="M332" s="95">
        <v>71.5</v>
      </c>
      <c r="N332" s="95">
        <v>144.5</v>
      </c>
      <c r="O332" s="9">
        <v>5210</v>
      </c>
      <c r="P332" s="24" t="s">
        <v>62</v>
      </c>
      <c r="Q332" s="93">
        <v>5.4</v>
      </c>
      <c r="R332" s="10">
        <v>310</v>
      </c>
      <c r="S332" s="10">
        <v>5000</v>
      </c>
      <c r="T332" s="10">
        <v>365</v>
      </c>
      <c r="U332" s="10">
        <v>3500</v>
      </c>
      <c r="V332" s="12" t="s">
        <v>55</v>
      </c>
      <c r="W332" s="30" t="s">
        <v>68</v>
      </c>
      <c r="X332" s="25" t="s">
        <v>37</v>
      </c>
      <c r="Y332" s="179" t="s">
        <v>178</v>
      </c>
      <c r="Z332" s="11">
        <v>26</v>
      </c>
      <c r="AA332" s="11">
        <v>16</v>
      </c>
      <c r="AB332" s="11" t="s">
        <v>785</v>
      </c>
      <c r="AC332" s="19" t="s">
        <v>830</v>
      </c>
      <c r="AD332" s="35" t="s">
        <v>1092</v>
      </c>
      <c r="AE332" s="13" t="s">
        <v>180</v>
      </c>
      <c r="AF332" s="13" t="s">
        <v>730</v>
      </c>
      <c r="AG332" s="2"/>
    </row>
    <row r="333" spans="2:33">
      <c r="B333" s="177">
        <v>101171204</v>
      </c>
      <c r="C333" s="8" t="s">
        <v>189</v>
      </c>
      <c r="D333" s="8" t="s">
        <v>190</v>
      </c>
      <c r="E333" s="7">
        <v>2010</v>
      </c>
      <c r="F333" s="8" t="s">
        <v>642</v>
      </c>
      <c r="G333" s="18" t="s">
        <v>262</v>
      </c>
      <c r="H333" s="180">
        <v>37150</v>
      </c>
      <c r="I333" s="178" t="s">
        <v>905</v>
      </c>
      <c r="J333" s="22" t="s">
        <v>620</v>
      </c>
      <c r="K333" s="95">
        <v>231.7</v>
      </c>
      <c r="L333" s="95">
        <v>78.900000000000006</v>
      </c>
      <c r="M333" s="95">
        <v>75.900000000000006</v>
      </c>
      <c r="N333" s="95">
        <v>144.5</v>
      </c>
      <c r="O333" s="9">
        <v>5493</v>
      </c>
      <c r="P333" s="24" t="s">
        <v>62</v>
      </c>
      <c r="Q333" s="93">
        <v>5.4</v>
      </c>
      <c r="R333" s="10">
        <v>310</v>
      </c>
      <c r="S333" s="10">
        <v>5000</v>
      </c>
      <c r="T333" s="10">
        <v>365</v>
      </c>
      <c r="U333" s="10">
        <v>3500</v>
      </c>
      <c r="V333" s="12" t="s">
        <v>51</v>
      </c>
      <c r="W333" s="30" t="s">
        <v>68</v>
      </c>
      <c r="X333" s="25" t="s">
        <v>37</v>
      </c>
      <c r="Y333" s="179" t="s">
        <v>178</v>
      </c>
      <c r="Z333" s="11">
        <v>36</v>
      </c>
      <c r="AA333" s="11">
        <v>15</v>
      </c>
      <c r="AB333" s="11" t="s">
        <v>783</v>
      </c>
      <c r="AC333" s="19" t="s">
        <v>1026</v>
      </c>
      <c r="AD333" s="35" t="s">
        <v>1092</v>
      </c>
      <c r="AE333" s="13" t="s">
        <v>180</v>
      </c>
      <c r="AF333" s="13" t="s">
        <v>730</v>
      </c>
      <c r="AG333" s="2"/>
    </row>
    <row r="334" spans="2:33">
      <c r="B334" s="177">
        <v>101171202</v>
      </c>
      <c r="C334" s="8" t="s">
        <v>189</v>
      </c>
      <c r="D334" s="8" t="s">
        <v>190</v>
      </c>
      <c r="E334" s="7">
        <v>2010</v>
      </c>
      <c r="F334" s="8" t="s">
        <v>659</v>
      </c>
      <c r="G334" s="18" t="s">
        <v>263</v>
      </c>
      <c r="H334" s="180">
        <v>35890</v>
      </c>
      <c r="I334" s="178" t="s">
        <v>905</v>
      </c>
      <c r="J334" s="22" t="s">
        <v>620</v>
      </c>
      <c r="K334" s="95">
        <v>231.7</v>
      </c>
      <c r="L334" s="95">
        <v>78.900000000000006</v>
      </c>
      <c r="M334" s="95">
        <v>75.900000000000006</v>
      </c>
      <c r="N334" s="95">
        <v>144.5</v>
      </c>
      <c r="O334" s="9">
        <v>5493</v>
      </c>
      <c r="P334" s="24" t="s">
        <v>62</v>
      </c>
      <c r="Q334" s="93">
        <v>5.4</v>
      </c>
      <c r="R334" s="10">
        <v>310</v>
      </c>
      <c r="S334" s="10">
        <v>5000</v>
      </c>
      <c r="T334" s="10">
        <v>365</v>
      </c>
      <c r="U334" s="10">
        <v>3500</v>
      </c>
      <c r="V334" s="12" t="s">
        <v>51</v>
      </c>
      <c r="W334" s="30" t="s">
        <v>68</v>
      </c>
      <c r="X334" s="25" t="s">
        <v>37</v>
      </c>
      <c r="Y334" s="179" t="s">
        <v>178</v>
      </c>
      <c r="Z334" s="11">
        <v>36</v>
      </c>
      <c r="AA334" s="11">
        <v>15</v>
      </c>
      <c r="AB334" s="11" t="s">
        <v>783</v>
      </c>
      <c r="AC334" s="19" t="s">
        <v>1026</v>
      </c>
      <c r="AD334" s="35" t="s">
        <v>1092</v>
      </c>
      <c r="AE334" s="13" t="s">
        <v>180</v>
      </c>
      <c r="AF334" s="13" t="s">
        <v>730</v>
      </c>
      <c r="AG334" s="2"/>
    </row>
    <row r="335" spans="2:33">
      <c r="B335" s="177">
        <v>101171206</v>
      </c>
      <c r="C335" s="8" t="s">
        <v>189</v>
      </c>
      <c r="D335" s="8" t="s">
        <v>190</v>
      </c>
      <c r="E335" s="7">
        <v>2010</v>
      </c>
      <c r="F335" s="8" t="s">
        <v>631</v>
      </c>
      <c r="G335" s="18" t="s">
        <v>248</v>
      </c>
      <c r="H335" s="180">
        <v>29295</v>
      </c>
      <c r="I335" s="178" t="s">
        <v>905</v>
      </c>
      <c r="J335" s="22" t="s">
        <v>619</v>
      </c>
      <c r="K335" s="95">
        <v>231.7</v>
      </c>
      <c r="L335" s="95">
        <v>78.900000000000006</v>
      </c>
      <c r="M335" s="95">
        <v>74.3</v>
      </c>
      <c r="N335" s="95">
        <v>144.5</v>
      </c>
      <c r="O335" s="9">
        <v>5156</v>
      </c>
      <c r="P335" s="24" t="s">
        <v>62</v>
      </c>
      <c r="Q335" s="93">
        <v>4.5999999999999996</v>
      </c>
      <c r="R335" s="10">
        <v>248</v>
      </c>
      <c r="S335" s="10">
        <v>4750</v>
      </c>
      <c r="T335" s="10">
        <v>294</v>
      </c>
      <c r="U335" s="10">
        <v>4000</v>
      </c>
      <c r="V335" s="12" t="s">
        <v>55</v>
      </c>
      <c r="W335" s="30" t="s">
        <v>40</v>
      </c>
      <c r="X335" s="25" t="s">
        <v>37</v>
      </c>
      <c r="Y335" s="179" t="s">
        <v>38</v>
      </c>
      <c r="Z335" s="11">
        <v>26</v>
      </c>
      <c r="AA335" s="11">
        <v>16</v>
      </c>
      <c r="AB335" s="11" t="s">
        <v>827</v>
      </c>
      <c r="AC335" s="19" t="s">
        <v>1011</v>
      </c>
      <c r="AD335" s="35" t="s">
        <v>1092</v>
      </c>
      <c r="AE335" s="13" t="s">
        <v>180</v>
      </c>
      <c r="AF335" s="13" t="s">
        <v>730</v>
      </c>
      <c r="AG335" s="2"/>
    </row>
    <row r="336" spans="2:33">
      <c r="B336" s="177">
        <v>101171207</v>
      </c>
      <c r="C336" s="8" t="s">
        <v>189</v>
      </c>
      <c r="D336" s="8" t="s">
        <v>190</v>
      </c>
      <c r="E336" s="7">
        <v>2010</v>
      </c>
      <c r="F336" s="8" t="s">
        <v>631</v>
      </c>
      <c r="G336" s="18" t="s">
        <v>249</v>
      </c>
      <c r="H336" s="180">
        <v>29595</v>
      </c>
      <c r="I336" s="178" t="s">
        <v>905</v>
      </c>
      <c r="J336" s="22" t="s">
        <v>619</v>
      </c>
      <c r="K336" s="95">
        <v>243.7</v>
      </c>
      <c r="L336" s="95">
        <v>78.900000000000006</v>
      </c>
      <c r="M336" s="95">
        <v>74.3</v>
      </c>
      <c r="N336" s="95">
        <v>157</v>
      </c>
      <c r="O336" s="9">
        <v>5289</v>
      </c>
      <c r="P336" s="24" t="s">
        <v>62</v>
      </c>
      <c r="Q336" s="93">
        <v>4.5999999999999996</v>
      </c>
      <c r="R336" s="10">
        <v>248</v>
      </c>
      <c r="S336" s="10">
        <v>4750</v>
      </c>
      <c r="T336" s="10">
        <v>294</v>
      </c>
      <c r="U336" s="10">
        <v>4000</v>
      </c>
      <c r="V336" s="12" t="s">
        <v>55</v>
      </c>
      <c r="W336" s="30" t="s">
        <v>40</v>
      </c>
      <c r="X336" s="25" t="s">
        <v>37</v>
      </c>
      <c r="Y336" s="179" t="s">
        <v>38</v>
      </c>
      <c r="Z336" s="11">
        <v>26</v>
      </c>
      <c r="AA336" s="11">
        <v>16</v>
      </c>
      <c r="AB336" s="11" t="s">
        <v>827</v>
      </c>
      <c r="AC336" s="19" t="s">
        <v>1011</v>
      </c>
      <c r="AD336" s="35" t="s">
        <v>1092</v>
      </c>
      <c r="AE336" s="13" t="s">
        <v>180</v>
      </c>
      <c r="AF336" s="13" t="s">
        <v>730</v>
      </c>
      <c r="AG336" s="2"/>
    </row>
    <row r="337" spans="2:33">
      <c r="B337" s="177">
        <v>101171208</v>
      </c>
      <c r="C337" s="8" t="s">
        <v>189</v>
      </c>
      <c r="D337" s="8" t="s">
        <v>190</v>
      </c>
      <c r="E337" s="7">
        <v>2010</v>
      </c>
      <c r="F337" s="8" t="s">
        <v>631</v>
      </c>
      <c r="G337" s="18" t="s">
        <v>264</v>
      </c>
      <c r="H337" s="180">
        <v>33255</v>
      </c>
      <c r="I337" s="178" t="s">
        <v>905</v>
      </c>
      <c r="J337" s="22" t="s">
        <v>619</v>
      </c>
      <c r="K337" s="95">
        <v>231.7</v>
      </c>
      <c r="L337" s="95">
        <v>78.900000000000006</v>
      </c>
      <c r="M337" s="95">
        <v>76.2</v>
      </c>
      <c r="N337" s="95">
        <v>144.5</v>
      </c>
      <c r="O337" s="9">
        <v>5546</v>
      </c>
      <c r="P337" s="24" t="s">
        <v>62</v>
      </c>
      <c r="Q337" s="93">
        <v>4.5999999999999996</v>
      </c>
      <c r="R337" s="10">
        <v>292</v>
      </c>
      <c r="S337" s="10">
        <v>5700</v>
      </c>
      <c r="T337" s="10">
        <v>320</v>
      </c>
      <c r="U337" s="10">
        <v>4000</v>
      </c>
      <c r="V337" s="12" t="s">
        <v>51</v>
      </c>
      <c r="W337" s="30" t="s">
        <v>68</v>
      </c>
      <c r="X337" s="25" t="s">
        <v>37</v>
      </c>
      <c r="Y337" s="179" t="s">
        <v>38</v>
      </c>
      <c r="Z337" s="11">
        <v>36</v>
      </c>
      <c r="AA337" s="11">
        <v>16</v>
      </c>
      <c r="AB337" s="11" t="s">
        <v>785</v>
      </c>
      <c r="AC337" s="19" t="s">
        <v>1027</v>
      </c>
      <c r="AD337" s="35" t="s">
        <v>1092</v>
      </c>
      <c r="AE337" s="13" t="s">
        <v>180</v>
      </c>
      <c r="AF337" s="13" t="s">
        <v>730</v>
      </c>
      <c r="AG337" s="2"/>
    </row>
    <row r="338" spans="2:33">
      <c r="B338" s="177">
        <v>101171209</v>
      </c>
      <c r="C338" s="8" t="s">
        <v>189</v>
      </c>
      <c r="D338" s="8" t="s">
        <v>190</v>
      </c>
      <c r="E338" s="7">
        <v>2010</v>
      </c>
      <c r="F338" s="8" t="s">
        <v>631</v>
      </c>
      <c r="G338" s="18" t="s">
        <v>265</v>
      </c>
      <c r="H338" s="180">
        <v>33555</v>
      </c>
      <c r="I338" s="178" t="s">
        <v>905</v>
      </c>
      <c r="J338" s="22" t="s">
        <v>619</v>
      </c>
      <c r="K338" s="95">
        <v>243.7</v>
      </c>
      <c r="L338" s="95">
        <v>78.900000000000006</v>
      </c>
      <c r="M338" s="95">
        <v>76.400000000000006</v>
      </c>
      <c r="N338" s="95">
        <v>157</v>
      </c>
      <c r="O338" s="9">
        <v>5596</v>
      </c>
      <c r="P338" s="24" t="s">
        <v>62</v>
      </c>
      <c r="Q338" s="93">
        <v>4.5999999999999996</v>
      </c>
      <c r="R338" s="10">
        <v>292</v>
      </c>
      <c r="S338" s="10">
        <v>5700</v>
      </c>
      <c r="T338" s="10">
        <v>320</v>
      </c>
      <c r="U338" s="10">
        <v>4000</v>
      </c>
      <c r="V338" s="12" t="s">
        <v>51</v>
      </c>
      <c r="W338" s="30" t="s">
        <v>68</v>
      </c>
      <c r="X338" s="25" t="s">
        <v>37</v>
      </c>
      <c r="Y338" s="179" t="s">
        <v>38</v>
      </c>
      <c r="Z338" s="11">
        <v>36</v>
      </c>
      <c r="AA338" s="11">
        <v>16</v>
      </c>
      <c r="AB338" s="11" t="s">
        <v>785</v>
      </c>
      <c r="AC338" s="19" t="s">
        <v>1027</v>
      </c>
      <c r="AD338" s="35" t="s">
        <v>1092</v>
      </c>
      <c r="AE338" s="13" t="s">
        <v>180</v>
      </c>
      <c r="AF338" s="13" t="s">
        <v>730</v>
      </c>
      <c r="AG338" s="2"/>
    </row>
    <row r="339" spans="2:33">
      <c r="B339" s="177">
        <v>101171210</v>
      </c>
      <c r="C339" s="8" t="s">
        <v>189</v>
      </c>
      <c r="D339" s="8" t="s">
        <v>190</v>
      </c>
      <c r="E339" s="7">
        <v>2010</v>
      </c>
      <c r="F339" s="8" t="s">
        <v>630</v>
      </c>
      <c r="G339" s="18" t="s">
        <v>266</v>
      </c>
      <c r="H339" s="180">
        <v>32260</v>
      </c>
      <c r="I339" s="178" t="s">
        <v>905</v>
      </c>
      <c r="J339" s="22" t="s">
        <v>619</v>
      </c>
      <c r="K339" s="95">
        <v>231.7</v>
      </c>
      <c r="L339" s="95">
        <v>78.900000000000006</v>
      </c>
      <c r="M339" s="95">
        <v>74.3</v>
      </c>
      <c r="N339" s="95">
        <v>144.5</v>
      </c>
      <c r="O339" s="9">
        <v>5186</v>
      </c>
      <c r="P339" s="24" t="s">
        <v>62</v>
      </c>
      <c r="Q339" s="93">
        <v>4.5999999999999996</v>
      </c>
      <c r="R339" s="10">
        <v>292</v>
      </c>
      <c r="S339" s="10">
        <v>5700</v>
      </c>
      <c r="T339" s="10">
        <v>320</v>
      </c>
      <c r="U339" s="10">
        <v>4000</v>
      </c>
      <c r="V339" s="12" t="s">
        <v>55</v>
      </c>
      <c r="W339" s="30" t="s">
        <v>68</v>
      </c>
      <c r="X339" s="25" t="s">
        <v>37</v>
      </c>
      <c r="Y339" s="179" t="s">
        <v>38</v>
      </c>
      <c r="Z339" s="11">
        <v>26</v>
      </c>
      <c r="AA339" s="11">
        <v>17</v>
      </c>
      <c r="AB339" s="11" t="s">
        <v>760</v>
      </c>
      <c r="AC339" s="19" t="s">
        <v>758</v>
      </c>
      <c r="AD339" s="35" t="s">
        <v>1092</v>
      </c>
      <c r="AE339" s="13" t="s">
        <v>180</v>
      </c>
      <c r="AF339" s="13" t="s">
        <v>730</v>
      </c>
      <c r="AG339" s="2"/>
    </row>
    <row r="340" spans="2:33">
      <c r="B340" s="177">
        <v>101171211</v>
      </c>
      <c r="C340" s="8" t="s">
        <v>189</v>
      </c>
      <c r="D340" s="8" t="s">
        <v>190</v>
      </c>
      <c r="E340" s="7">
        <v>2010</v>
      </c>
      <c r="F340" s="8" t="s">
        <v>630</v>
      </c>
      <c r="G340" s="18" t="s">
        <v>267</v>
      </c>
      <c r="H340" s="180">
        <v>32560</v>
      </c>
      <c r="I340" s="178" t="s">
        <v>905</v>
      </c>
      <c r="J340" s="22" t="s">
        <v>619</v>
      </c>
      <c r="K340" s="95">
        <v>243.7</v>
      </c>
      <c r="L340" s="95">
        <v>78.900000000000006</v>
      </c>
      <c r="M340" s="95">
        <v>74.3</v>
      </c>
      <c r="N340" s="95">
        <v>157</v>
      </c>
      <c r="O340" s="9">
        <v>5319</v>
      </c>
      <c r="P340" s="24" t="s">
        <v>62</v>
      </c>
      <c r="Q340" s="93">
        <v>4.5999999999999996</v>
      </c>
      <c r="R340" s="10">
        <v>292</v>
      </c>
      <c r="S340" s="10">
        <v>5700</v>
      </c>
      <c r="T340" s="10">
        <v>320</v>
      </c>
      <c r="U340" s="10">
        <v>4000</v>
      </c>
      <c r="V340" s="12" t="s">
        <v>55</v>
      </c>
      <c r="W340" s="30" t="s">
        <v>68</v>
      </c>
      <c r="X340" s="25" t="s">
        <v>37</v>
      </c>
      <c r="Y340" s="179" t="s">
        <v>38</v>
      </c>
      <c r="Z340" s="11">
        <v>26</v>
      </c>
      <c r="AA340" s="11">
        <v>17</v>
      </c>
      <c r="AB340" s="11" t="s">
        <v>760</v>
      </c>
      <c r="AC340" s="19" t="s">
        <v>758</v>
      </c>
      <c r="AD340" s="35" t="s">
        <v>1092</v>
      </c>
      <c r="AE340" s="13" t="s">
        <v>180</v>
      </c>
      <c r="AF340" s="13" t="s">
        <v>730</v>
      </c>
      <c r="AG340" s="2"/>
    </row>
    <row r="341" spans="2:33">
      <c r="B341" s="177">
        <v>101171212</v>
      </c>
      <c r="C341" s="8" t="s">
        <v>189</v>
      </c>
      <c r="D341" s="8" t="s">
        <v>190</v>
      </c>
      <c r="E341" s="7">
        <v>2010</v>
      </c>
      <c r="F341" s="8" t="s">
        <v>630</v>
      </c>
      <c r="G341" s="18" t="s">
        <v>268</v>
      </c>
      <c r="H341" s="180">
        <v>35405</v>
      </c>
      <c r="I341" s="178" t="s">
        <v>905</v>
      </c>
      <c r="J341" s="22" t="s">
        <v>619</v>
      </c>
      <c r="K341" s="95">
        <v>231.7</v>
      </c>
      <c r="L341" s="95">
        <v>78.900000000000006</v>
      </c>
      <c r="M341" s="95">
        <v>76.2</v>
      </c>
      <c r="N341" s="95">
        <v>144.5</v>
      </c>
      <c r="O341" s="9">
        <v>5546</v>
      </c>
      <c r="P341" s="24" t="s">
        <v>62</v>
      </c>
      <c r="Q341" s="93">
        <v>4.5999999999999996</v>
      </c>
      <c r="R341" s="10">
        <v>292</v>
      </c>
      <c r="S341" s="10">
        <v>5700</v>
      </c>
      <c r="T341" s="10">
        <v>320</v>
      </c>
      <c r="U341" s="10">
        <v>4000</v>
      </c>
      <c r="V341" s="12" t="s">
        <v>51</v>
      </c>
      <c r="W341" s="30" t="s">
        <v>68</v>
      </c>
      <c r="X341" s="25" t="s">
        <v>37</v>
      </c>
      <c r="Y341" s="179" t="s">
        <v>38</v>
      </c>
      <c r="Z341" s="11">
        <v>36</v>
      </c>
      <c r="AA341" s="11">
        <v>16</v>
      </c>
      <c r="AB341" s="11" t="s">
        <v>785</v>
      </c>
      <c r="AC341" s="19" t="s">
        <v>1027</v>
      </c>
      <c r="AD341" s="35" t="s">
        <v>1092</v>
      </c>
      <c r="AE341" s="13" t="s">
        <v>180</v>
      </c>
      <c r="AF341" s="13" t="s">
        <v>730</v>
      </c>
      <c r="AG341" s="2"/>
    </row>
    <row r="342" spans="2:33">
      <c r="B342" s="177">
        <v>101171213</v>
      </c>
      <c r="C342" s="8" t="s">
        <v>189</v>
      </c>
      <c r="D342" s="8" t="s">
        <v>190</v>
      </c>
      <c r="E342" s="7">
        <v>2010</v>
      </c>
      <c r="F342" s="8" t="s">
        <v>630</v>
      </c>
      <c r="G342" s="18" t="s">
        <v>269</v>
      </c>
      <c r="H342" s="180">
        <v>35705</v>
      </c>
      <c r="I342" s="178" t="s">
        <v>905</v>
      </c>
      <c r="J342" s="22" t="s">
        <v>619</v>
      </c>
      <c r="K342" s="95">
        <v>243.7</v>
      </c>
      <c r="L342" s="95">
        <v>78.900000000000006</v>
      </c>
      <c r="M342" s="95">
        <v>76.400000000000006</v>
      </c>
      <c r="N342" s="95">
        <v>157</v>
      </c>
      <c r="O342" s="9">
        <v>5596</v>
      </c>
      <c r="P342" s="24" t="s">
        <v>62</v>
      </c>
      <c r="Q342" s="93">
        <v>4.5999999999999996</v>
      </c>
      <c r="R342" s="10">
        <v>292</v>
      </c>
      <c r="S342" s="10">
        <v>5700</v>
      </c>
      <c r="T342" s="10">
        <v>320</v>
      </c>
      <c r="U342" s="10">
        <v>4000</v>
      </c>
      <c r="V342" s="12" t="s">
        <v>51</v>
      </c>
      <c r="W342" s="30" t="s">
        <v>68</v>
      </c>
      <c r="X342" s="25" t="s">
        <v>37</v>
      </c>
      <c r="Y342" s="179" t="s">
        <v>38</v>
      </c>
      <c r="Z342" s="11">
        <v>36</v>
      </c>
      <c r="AA342" s="11">
        <v>16</v>
      </c>
      <c r="AB342" s="11" t="s">
        <v>785</v>
      </c>
      <c r="AC342" s="19" t="s">
        <v>1027</v>
      </c>
      <c r="AD342" s="35" t="s">
        <v>1092</v>
      </c>
      <c r="AE342" s="13" t="s">
        <v>180</v>
      </c>
      <c r="AF342" s="13" t="s">
        <v>730</v>
      </c>
      <c r="AG342" s="2"/>
    </row>
    <row r="343" spans="2:33">
      <c r="B343" s="177">
        <v>101171214</v>
      </c>
      <c r="C343" s="8" t="s">
        <v>189</v>
      </c>
      <c r="D343" s="8" t="s">
        <v>190</v>
      </c>
      <c r="E343" s="7">
        <v>2010</v>
      </c>
      <c r="F343" s="8" t="s">
        <v>663</v>
      </c>
      <c r="G343" s="18" t="s">
        <v>285</v>
      </c>
      <c r="H343" s="180">
        <v>34145</v>
      </c>
      <c r="I343" s="178" t="s">
        <v>905</v>
      </c>
      <c r="J343" s="22" t="s">
        <v>619</v>
      </c>
      <c r="K343" s="95">
        <v>231.7</v>
      </c>
      <c r="L343" s="95">
        <v>78.900000000000006</v>
      </c>
      <c r="M343" s="95">
        <v>74.3</v>
      </c>
      <c r="N343" s="95">
        <v>144.5</v>
      </c>
      <c r="O343" s="9">
        <v>5186</v>
      </c>
      <c r="P343" s="24" t="s">
        <v>62</v>
      </c>
      <c r="Q343" s="93">
        <v>4.5999999999999996</v>
      </c>
      <c r="R343" s="10">
        <v>292</v>
      </c>
      <c r="S343" s="10">
        <v>5700</v>
      </c>
      <c r="T343" s="10">
        <v>320</v>
      </c>
      <c r="U343" s="10">
        <v>4000</v>
      </c>
      <c r="V343" s="12" t="s">
        <v>55</v>
      </c>
      <c r="W343" s="30" t="s">
        <v>68</v>
      </c>
      <c r="X343" s="25" t="s">
        <v>37</v>
      </c>
      <c r="Y343" s="179" t="s">
        <v>38</v>
      </c>
      <c r="Z343" s="11">
        <v>26</v>
      </c>
      <c r="AA343" s="11">
        <v>17</v>
      </c>
      <c r="AB343" s="11" t="s">
        <v>760</v>
      </c>
      <c r="AC343" s="19" t="s">
        <v>758</v>
      </c>
      <c r="AD343" s="35" t="s">
        <v>1092</v>
      </c>
      <c r="AE343" s="13" t="s">
        <v>180</v>
      </c>
      <c r="AF343" s="13" t="s">
        <v>730</v>
      </c>
      <c r="AG343" s="2"/>
    </row>
    <row r="344" spans="2:33">
      <c r="B344" s="177">
        <v>101171215</v>
      </c>
      <c r="C344" s="8" t="s">
        <v>189</v>
      </c>
      <c r="D344" s="8" t="s">
        <v>190</v>
      </c>
      <c r="E344" s="7">
        <v>2010</v>
      </c>
      <c r="F344" s="8" t="s">
        <v>663</v>
      </c>
      <c r="G344" s="18" t="s">
        <v>286</v>
      </c>
      <c r="H344" s="180">
        <v>34445</v>
      </c>
      <c r="I344" s="178" t="s">
        <v>905</v>
      </c>
      <c r="J344" s="22" t="s">
        <v>619</v>
      </c>
      <c r="K344" s="95">
        <v>243.7</v>
      </c>
      <c r="L344" s="95">
        <v>78.900000000000006</v>
      </c>
      <c r="M344" s="95">
        <v>74.3</v>
      </c>
      <c r="N344" s="95">
        <v>157</v>
      </c>
      <c r="O344" s="9">
        <v>5319</v>
      </c>
      <c r="P344" s="24" t="s">
        <v>62</v>
      </c>
      <c r="Q344" s="93">
        <v>4.5999999999999996</v>
      </c>
      <c r="R344" s="10">
        <v>292</v>
      </c>
      <c r="S344" s="10">
        <v>5700</v>
      </c>
      <c r="T344" s="10">
        <v>320</v>
      </c>
      <c r="U344" s="10">
        <v>4000</v>
      </c>
      <c r="V344" s="12" t="s">
        <v>55</v>
      </c>
      <c r="W344" s="30" t="s">
        <v>68</v>
      </c>
      <c r="X344" s="25" t="s">
        <v>37</v>
      </c>
      <c r="Y344" s="179" t="s">
        <v>38</v>
      </c>
      <c r="Z344" s="11">
        <v>26</v>
      </c>
      <c r="AA344" s="11">
        <v>17</v>
      </c>
      <c r="AB344" s="11" t="s">
        <v>760</v>
      </c>
      <c r="AC344" s="19" t="s">
        <v>758</v>
      </c>
      <c r="AD344" s="35" t="s">
        <v>1092</v>
      </c>
      <c r="AE344" s="13" t="s">
        <v>180</v>
      </c>
      <c r="AF344" s="13" t="s">
        <v>730</v>
      </c>
      <c r="AG344" s="2"/>
    </row>
    <row r="345" spans="2:33">
      <c r="B345" s="177">
        <v>101171218</v>
      </c>
      <c r="C345" s="8" t="s">
        <v>189</v>
      </c>
      <c r="D345" s="8" t="s">
        <v>190</v>
      </c>
      <c r="E345" s="7">
        <v>2010</v>
      </c>
      <c r="F345" s="8" t="s">
        <v>642</v>
      </c>
      <c r="G345" s="18" t="s">
        <v>270</v>
      </c>
      <c r="H345" s="180">
        <v>36470</v>
      </c>
      <c r="I345" s="178" t="s">
        <v>905</v>
      </c>
      <c r="J345" s="22" t="s">
        <v>619</v>
      </c>
      <c r="K345" s="95">
        <v>231.7</v>
      </c>
      <c r="L345" s="95">
        <v>78.900000000000006</v>
      </c>
      <c r="M345" s="95">
        <v>74.3</v>
      </c>
      <c r="N345" s="95">
        <v>144.5</v>
      </c>
      <c r="O345" s="9">
        <v>5314</v>
      </c>
      <c r="P345" s="24" t="s">
        <v>62</v>
      </c>
      <c r="Q345" s="93">
        <v>5.4</v>
      </c>
      <c r="R345" s="10">
        <v>310</v>
      </c>
      <c r="S345" s="10">
        <v>5000</v>
      </c>
      <c r="T345" s="10">
        <v>365</v>
      </c>
      <c r="U345" s="10">
        <v>3500</v>
      </c>
      <c r="V345" s="12" t="s">
        <v>55</v>
      </c>
      <c r="W345" s="30" t="s">
        <v>68</v>
      </c>
      <c r="X345" s="25" t="s">
        <v>37</v>
      </c>
      <c r="Y345" s="179" t="s">
        <v>178</v>
      </c>
      <c r="Z345" s="11">
        <v>26</v>
      </c>
      <c r="AA345" s="11">
        <v>16</v>
      </c>
      <c r="AB345" s="11" t="s">
        <v>785</v>
      </c>
      <c r="AC345" s="19" t="s">
        <v>830</v>
      </c>
      <c r="AD345" s="35" t="s">
        <v>1092</v>
      </c>
      <c r="AE345" s="13" t="s">
        <v>180</v>
      </c>
      <c r="AF345" s="13" t="s">
        <v>730</v>
      </c>
      <c r="AG345" s="2"/>
    </row>
    <row r="346" spans="2:33">
      <c r="B346" s="177">
        <v>101171220</v>
      </c>
      <c r="C346" s="8" t="s">
        <v>189</v>
      </c>
      <c r="D346" s="8" t="s">
        <v>190</v>
      </c>
      <c r="E346" s="7">
        <v>2010</v>
      </c>
      <c r="F346" s="8" t="s">
        <v>642</v>
      </c>
      <c r="G346" s="18" t="s">
        <v>272</v>
      </c>
      <c r="H346" s="180">
        <v>39615</v>
      </c>
      <c r="I346" s="178" t="s">
        <v>905</v>
      </c>
      <c r="J346" s="22" t="s">
        <v>619</v>
      </c>
      <c r="K346" s="95">
        <v>231.7</v>
      </c>
      <c r="L346" s="95">
        <v>78.900000000000006</v>
      </c>
      <c r="M346" s="95">
        <v>76.2</v>
      </c>
      <c r="N346" s="95">
        <v>144.5</v>
      </c>
      <c r="O346" s="9">
        <v>5628</v>
      </c>
      <c r="P346" s="24" t="s">
        <v>62</v>
      </c>
      <c r="Q346" s="93">
        <v>5.4</v>
      </c>
      <c r="R346" s="10">
        <v>310</v>
      </c>
      <c r="S346" s="10">
        <v>5000</v>
      </c>
      <c r="T346" s="10">
        <v>365</v>
      </c>
      <c r="U346" s="10">
        <v>3500</v>
      </c>
      <c r="V346" s="12" t="s">
        <v>51</v>
      </c>
      <c r="W346" s="30" t="s">
        <v>68</v>
      </c>
      <c r="X346" s="25" t="s">
        <v>37</v>
      </c>
      <c r="Y346" s="179" t="s">
        <v>178</v>
      </c>
      <c r="Z346" s="11">
        <v>36</v>
      </c>
      <c r="AA346" s="11">
        <v>15</v>
      </c>
      <c r="AB346" s="11" t="s">
        <v>783</v>
      </c>
      <c r="AC346" s="19" t="s">
        <v>1026</v>
      </c>
      <c r="AD346" s="35" t="s">
        <v>1092</v>
      </c>
      <c r="AE346" s="13" t="s">
        <v>180</v>
      </c>
      <c r="AF346" s="13" t="s">
        <v>730</v>
      </c>
      <c r="AG346" s="2"/>
    </row>
    <row r="347" spans="2:33">
      <c r="B347" s="177">
        <v>101171221</v>
      </c>
      <c r="C347" s="8" t="s">
        <v>189</v>
      </c>
      <c r="D347" s="8" t="s">
        <v>190</v>
      </c>
      <c r="E347" s="7">
        <v>2010</v>
      </c>
      <c r="F347" s="8" t="s">
        <v>642</v>
      </c>
      <c r="G347" s="18" t="s">
        <v>273</v>
      </c>
      <c r="H347" s="180">
        <v>39915</v>
      </c>
      <c r="I347" s="178" t="s">
        <v>905</v>
      </c>
      <c r="J347" s="22" t="s">
        <v>619</v>
      </c>
      <c r="K347" s="95">
        <v>243.7</v>
      </c>
      <c r="L347" s="95">
        <v>78.900000000000006</v>
      </c>
      <c r="M347" s="95">
        <v>76.400000000000006</v>
      </c>
      <c r="N347" s="95">
        <v>157</v>
      </c>
      <c r="O347" s="9">
        <v>5683</v>
      </c>
      <c r="P347" s="24" t="s">
        <v>62</v>
      </c>
      <c r="Q347" s="93">
        <v>5.4</v>
      </c>
      <c r="R347" s="10">
        <v>310</v>
      </c>
      <c r="S347" s="10">
        <v>5000</v>
      </c>
      <c r="T347" s="10">
        <v>365</v>
      </c>
      <c r="U347" s="10">
        <v>3500</v>
      </c>
      <c r="V347" s="12" t="s">
        <v>51</v>
      </c>
      <c r="W347" s="30" t="s">
        <v>68</v>
      </c>
      <c r="X347" s="25" t="s">
        <v>37</v>
      </c>
      <c r="Y347" s="179" t="s">
        <v>178</v>
      </c>
      <c r="Z347" s="11">
        <v>36</v>
      </c>
      <c r="AA347" s="11">
        <v>15</v>
      </c>
      <c r="AB347" s="11" t="s">
        <v>783</v>
      </c>
      <c r="AC347" s="19" t="s">
        <v>1026</v>
      </c>
      <c r="AD347" s="35" t="s">
        <v>1092</v>
      </c>
      <c r="AE347" s="13" t="s">
        <v>180</v>
      </c>
      <c r="AF347" s="13" t="s">
        <v>730</v>
      </c>
      <c r="AG347" s="2"/>
    </row>
    <row r="348" spans="2:33">
      <c r="B348" s="177">
        <v>101171219</v>
      </c>
      <c r="C348" s="8" t="s">
        <v>189</v>
      </c>
      <c r="D348" s="8" t="s">
        <v>190</v>
      </c>
      <c r="E348" s="7">
        <v>2010</v>
      </c>
      <c r="F348" s="8" t="s">
        <v>642</v>
      </c>
      <c r="G348" s="18" t="s">
        <v>271</v>
      </c>
      <c r="H348" s="180">
        <v>36770</v>
      </c>
      <c r="I348" s="178" t="s">
        <v>905</v>
      </c>
      <c r="J348" s="22" t="s">
        <v>619</v>
      </c>
      <c r="K348" s="95">
        <v>243.7</v>
      </c>
      <c r="L348" s="95">
        <v>78.900000000000006</v>
      </c>
      <c r="M348" s="95">
        <v>74.3</v>
      </c>
      <c r="N348" s="95">
        <v>157</v>
      </c>
      <c r="O348" s="9">
        <v>5391</v>
      </c>
      <c r="P348" s="24" t="s">
        <v>62</v>
      </c>
      <c r="Q348" s="93">
        <v>5.4</v>
      </c>
      <c r="R348" s="10">
        <v>310</v>
      </c>
      <c r="S348" s="10">
        <v>5000</v>
      </c>
      <c r="T348" s="10">
        <v>365</v>
      </c>
      <c r="U348" s="10">
        <v>3500</v>
      </c>
      <c r="V348" s="12" t="s">
        <v>55</v>
      </c>
      <c r="W348" s="30" t="s">
        <v>68</v>
      </c>
      <c r="X348" s="25" t="s">
        <v>37</v>
      </c>
      <c r="Y348" s="179" t="s">
        <v>178</v>
      </c>
      <c r="Z348" s="11">
        <v>26</v>
      </c>
      <c r="AA348" s="11">
        <v>16</v>
      </c>
      <c r="AB348" s="11" t="s">
        <v>785</v>
      </c>
      <c r="AC348" s="19" t="s">
        <v>830</v>
      </c>
      <c r="AD348" s="35" t="s">
        <v>1092</v>
      </c>
      <c r="AE348" s="13" t="s">
        <v>180</v>
      </c>
      <c r="AF348" s="13" t="s">
        <v>730</v>
      </c>
      <c r="AG348" s="2"/>
    </row>
    <row r="349" spans="2:33">
      <c r="B349" s="177">
        <v>101171216</v>
      </c>
      <c r="C349" s="8" t="s">
        <v>189</v>
      </c>
      <c r="D349" s="8" t="s">
        <v>190</v>
      </c>
      <c r="E349" s="7">
        <v>2010</v>
      </c>
      <c r="F349" s="8" t="s">
        <v>659</v>
      </c>
      <c r="G349" s="18" t="s">
        <v>274</v>
      </c>
      <c r="H349" s="180">
        <v>38355</v>
      </c>
      <c r="I349" s="178" t="s">
        <v>905</v>
      </c>
      <c r="J349" s="22" t="s">
        <v>619</v>
      </c>
      <c r="K349" s="95">
        <v>231.7</v>
      </c>
      <c r="L349" s="95">
        <v>78.900000000000006</v>
      </c>
      <c r="M349" s="95">
        <v>76.2</v>
      </c>
      <c r="N349" s="95">
        <v>144.5</v>
      </c>
      <c r="O349" s="9">
        <v>5628</v>
      </c>
      <c r="P349" s="24" t="s">
        <v>62</v>
      </c>
      <c r="Q349" s="93">
        <v>5.4</v>
      </c>
      <c r="R349" s="10">
        <v>310</v>
      </c>
      <c r="S349" s="10">
        <v>5000</v>
      </c>
      <c r="T349" s="10">
        <v>365</v>
      </c>
      <c r="U349" s="10">
        <v>3500</v>
      </c>
      <c r="V349" s="12" t="s">
        <v>51</v>
      </c>
      <c r="W349" s="30" t="s">
        <v>68</v>
      </c>
      <c r="X349" s="25" t="s">
        <v>37</v>
      </c>
      <c r="Y349" s="179" t="s">
        <v>178</v>
      </c>
      <c r="Z349" s="11">
        <v>36</v>
      </c>
      <c r="AA349" s="11">
        <v>15</v>
      </c>
      <c r="AB349" s="11" t="s">
        <v>783</v>
      </c>
      <c r="AC349" s="19" t="s">
        <v>1026</v>
      </c>
      <c r="AD349" s="35" t="s">
        <v>1092</v>
      </c>
      <c r="AE349" s="13" t="s">
        <v>180</v>
      </c>
      <c r="AF349" s="13" t="s">
        <v>730</v>
      </c>
      <c r="AG349" s="2"/>
    </row>
    <row r="350" spans="2:33">
      <c r="B350" s="177">
        <v>101171217</v>
      </c>
      <c r="C350" s="8" t="s">
        <v>189</v>
      </c>
      <c r="D350" s="8" t="s">
        <v>190</v>
      </c>
      <c r="E350" s="7">
        <v>2010</v>
      </c>
      <c r="F350" s="8" t="s">
        <v>659</v>
      </c>
      <c r="G350" s="18" t="s">
        <v>275</v>
      </c>
      <c r="H350" s="180">
        <v>38655</v>
      </c>
      <c r="I350" s="178" t="s">
        <v>905</v>
      </c>
      <c r="J350" s="22" t="s">
        <v>619</v>
      </c>
      <c r="K350" s="95">
        <v>243.7</v>
      </c>
      <c r="L350" s="95">
        <v>78.900000000000006</v>
      </c>
      <c r="M350" s="95">
        <v>76.400000000000006</v>
      </c>
      <c r="N350" s="95">
        <v>157</v>
      </c>
      <c r="O350" s="9">
        <v>5683</v>
      </c>
      <c r="P350" s="24" t="s">
        <v>62</v>
      </c>
      <c r="Q350" s="93">
        <v>5.4</v>
      </c>
      <c r="R350" s="10">
        <v>310</v>
      </c>
      <c r="S350" s="10">
        <v>5000</v>
      </c>
      <c r="T350" s="10">
        <v>365</v>
      </c>
      <c r="U350" s="10">
        <v>3500</v>
      </c>
      <c r="V350" s="12" t="s">
        <v>51</v>
      </c>
      <c r="W350" s="30" t="s">
        <v>68</v>
      </c>
      <c r="X350" s="25" t="s">
        <v>37</v>
      </c>
      <c r="Y350" s="179" t="s">
        <v>178</v>
      </c>
      <c r="Z350" s="11">
        <v>36</v>
      </c>
      <c r="AA350" s="11">
        <v>15</v>
      </c>
      <c r="AB350" s="11" t="s">
        <v>783</v>
      </c>
      <c r="AC350" s="19" t="s">
        <v>1026</v>
      </c>
      <c r="AD350" s="35" t="s">
        <v>1092</v>
      </c>
      <c r="AE350" s="13" t="s">
        <v>180</v>
      </c>
      <c r="AF350" s="13" t="s">
        <v>730</v>
      </c>
      <c r="AG350" s="2"/>
    </row>
    <row r="351" spans="2:33">
      <c r="B351" s="177">
        <v>101171222</v>
      </c>
      <c r="C351" s="8" t="s">
        <v>189</v>
      </c>
      <c r="D351" s="8" t="s">
        <v>190</v>
      </c>
      <c r="E351" s="7">
        <v>2010</v>
      </c>
      <c r="F351" s="8" t="s">
        <v>656</v>
      </c>
      <c r="G351" s="18" t="s">
        <v>276</v>
      </c>
      <c r="H351" s="180">
        <v>41105</v>
      </c>
      <c r="I351" s="178" t="s">
        <v>905</v>
      </c>
      <c r="J351" s="22" t="s">
        <v>619</v>
      </c>
      <c r="K351" s="95">
        <v>231.7</v>
      </c>
      <c r="L351" s="95">
        <v>78.900000000000006</v>
      </c>
      <c r="M351" s="95">
        <v>74.3</v>
      </c>
      <c r="N351" s="95">
        <v>144.5</v>
      </c>
      <c r="O351" s="9">
        <v>5314</v>
      </c>
      <c r="P351" s="24" t="s">
        <v>62</v>
      </c>
      <c r="Q351" s="93">
        <v>5.4</v>
      </c>
      <c r="R351" s="10">
        <v>310</v>
      </c>
      <c r="S351" s="10">
        <v>5000</v>
      </c>
      <c r="T351" s="10">
        <v>365</v>
      </c>
      <c r="U351" s="10">
        <v>3500</v>
      </c>
      <c r="V351" s="12" t="s">
        <v>55</v>
      </c>
      <c r="W351" s="30" t="s">
        <v>68</v>
      </c>
      <c r="X351" s="25" t="s">
        <v>37</v>
      </c>
      <c r="Y351" s="179" t="s">
        <v>178</v>
      </c>
      <c r="Z351" s="11">
        <v>26</v>
      </c>
      <c r="AA351" s="11">
        <v>16</v>
      </c>
      <c r="AB351" s="11" t="s">
        <v>785</v>
      </c>
      <c r="AC351" s="19" t="s">
        <v>830</v>
      </c>
      <c r="AD351" s="35" t="s">
        <v>1092</v>
      </c>
      <c r="AE351" s="13" t="s">
        <v>180</v>
      </c>
      <c r="AF351" s="13" t="s">
        <v>730</v>
      </c>
      <c r="AG351" s="2"/>
    </row>
    <row r="352" spans="2:33">
      <c r="B352" s="177">
        <v>101171223</v>
      </c>
      <c r="C352" s="8" t="s">
        <v>189</v>
      </c>
      <c r="D352" s="8" t="s">
        <v>190</v>
      </c>
      <c r="E352" s="7">
        <v>2010</v>
      </c>
      <c r="F352" s="8" t="s">
        <v>656</v>
      </c>
      <c r="G352" s="18" t="s">
        <v>277</v>
      </c>
      <c r="H352" s="180">
        <v>41405</v>
      </c>
      <c r="I352" s="178" t="s">
        <v>905</v>
      </c>
      <c r="J352" s="22" t="s">
        <v>619</v>
      </c>
      <c r="K352" s="95">
        <v>243.7</v>
      </c>
      <c r="L352" s="95">
        <v>78.900000000000006</v>
      </c>
      <c r="M352" s="95">
        <v>74.3</v>
      </c>
      <c r="N352" s="95">
        <v>157</v>
      </c>
      <c r="O352" s="9">
        <v>5391</v>
      </c>
      <c r="P352" s="24" t="s">
        <v>62</v>
      </c>
      <c r="Q352" s="93">
        <v>5.4</v>
      </c>
      <c r="R352" s="10">
        <v>310</v>
      </c>
      <c r="S352" s="10">
        <v>5000</v>
      </c>
      <c r="T352" s="10">
        <v>365</v>
      </c>
      <c r="U352" s="10">
        <v>3500</v>
      </c>
      <c r="V352" s="12" t="s">
        <v>55</v>
      </c>
      <c r="W352" s="30" t="s">
        <v>68</v>
      </c>
      <c r="X352" s="25" t="s">
        <v>37</v>
      </c>
      <c r="Y352" s="179" t="s">
        <v>178</v>
      </c>
      <c r="Z352" s="11">
        <v>26</v>
      </c>
      <c r="AA352" s="11">
        <v>16</v>
      </c>
      <c r="AB352" s="11" t="s">
        <v>785</v>
      </c>
      <c r="AC352" s="19" t="s">
        <v>830</v>
      </c>
      <c r="AD352" s="35" t="s">
        <v>1092</v>
      </c>
      <c r="AE352" s="13" t="s">
        <v>180</v>
      </c>
      <c r="AF352" s="13" t="s">
        <v>730</v>
      </c>
      <c r="AG352" s="2"/>
    </row>
    <row r="353" spans="2:33">
      <c r="B353" s="177">
        <v>101171224</v>
      </c>
      <c r="C353" s="8" t="s">
        <v>189</v>
      </c>
      <c r="D353" s="8" t="s">
        <v>190</v>
      </c>
      <c r="E353" s="7">
        <v>2010</v>
      </c>
      <c r="F353" s="8" t="s">
        <v>656</v>
      </c>
      <c r="G353" s="18" t="s">
        <v>278</v>
      </c>
      <c r="H353" s="180">
        <v>44250</v>
      </c>
      <c r="I353" s="178" t="s">
        <v>905</v>
      </c>
      <c r="J353" s="22" t="s">
        <v>619</v>
      </c>
      <c r="K353" s="95">
        <v>231.7</v>
      </c>
      <c r="L353" s="95">
        <v>78.900000000000006</v>
      </c>
      <c r="M353" s="95">
        <v>76.2</v>
      </c>
      <c r="N353" s="95">
        <v>144.5</v>
      </c>
      <c r="O353" s="9">
        <v>5628</v>
      </c>
      <c r="P353" s="24" t="s">
        <v>62</v>
      </c>
      <c r="Q353" s="93">
        <v>5.4</v>
      </c>
      <c r="R353" s="10">
        <v>310</v>
      </c>
      <c r="S353" s="10">
        <v>5000</v>
      </c>
      <c r="T353" s="10">
        <v>365</v>
      </c>
      <c r="U353" s="10">
        <v>3500</v>
      </c>
      <c r="V353" s="12" t="s">
        <v>51</v>
      </c>
      <c r="W353" s="30" t="s">
        <v>68</v>
      </c>
      <c r="X353" s="25" t="s">
        <v>37</v>
      </c>
      <c r="Y353" s="179" t="s">
        <v>178</v>
      </c>
      <c r="Z353" s="11">
        <v>36</v>
      </c>
      <c r="AA353" s="11">
        <v>15</v>
      </c>
      <c r="AB353" s="11" t="s">
        <v>783</v>
      </c>
      <c r="AC353" s="19" t="s">
        <v>1026</v>
      </c>
      <c r="AD353" s="35" t="s">
        <v>1092</v>
      </c>
      <c r="AE353" s="13" t="s">
        <v>180</v>
      </c>
      <c r="AF353" s="13" t="s">
        <v>730</v>
      </c>
      <c r="AG353" s="2"/>
    </row>
    <row r="354" spans="2:33">
      <c r="B354" s="177">
        <v>101171225</v>
      </c>
      <c r="C354" s="8" t="s">
        <v>189</v>
      </c>
      <c r="D354" s="8" t="s">
        <v>190</v>
      </c>
      <c r="E354" s="7">
        <v>2010</v>
      </c>
      <c r="F354" s="8" t="s">
        <v>656</v>
      </c>
      <c r="G354" s="18" t="s">
        <v>279</v>
      </c>
      <c r="H354" s="180">
        <v>44550</v>
      </c>
      <c r="I354" s="178" t="s">
        <v>905</v>
      </c>
      <c r="J354" s="22" t="s">
        <v>619</v>
      </c>
      <c r="K354" s="95">
        <v>243.7</v>
      </c>
      <c r="L354" s="95">
        <v>78.900000000000006</v>
      </c>
      <c r="M354" s="95">
        <v>76.400000000000006</v>
      </c>
      <c r="N354" s="95">
        <v>157</v>
      </c>
      <c r="O354" s="9">
        <v>5683</v>
      </c>
      <c r="P354" s="24" t="s">
        <v>62</v>
      </c>
      <c r="Q354" s="93">
        <v>5.4</v>
      </c>
      <c r="R354" s="10">
        <v>310</v>
      </c>
      <c r="S354" s="10">
        <v>5000</v>
      </c>
      <c r="T354" s="10">
        <v>365</v>
      </c>
      <c r="U354" s="10">
        <v>3500</v>
      </c>
      <c r="V354" s="12" t="s">
        <v>51</v>
      </c>
      <c r="W354" s="30" t="s">
        <v>68</v>
      </c>
      <c r="X354" s="25" t="s">
        <v>37</v>
      </c>
      <c r="Y354" s="179" t="s">
        <v>178</v>
      </c>
      <c r="Z354" s="11">
        <v>36</v>
      </c>
      <c r="AA354" s="11">
        <v>15</v>
      </c>
      <c r="AB354" s="11" t="s">
        <v>783</v>
      </c>
      <c r="AC354" s="19" t="s">
        <v>1026</v>
      </c>
      <c r="AD354" s="35" t="s">
        <v>1092</v>
      </c>
      <c r="AE354" s="13" t="s">
        <v>180</v>
      </c>
      <c r="AF354" s="13" t="s">
        <v>730</v>
      </c>
      <c r="AG354" s="2"/>
    </row>
    <row r="355" spans="2:33">
      <c r="B355" s="177">
        <v>101171226</v>
      </c>
      <c r="C355" s="8" t="s">
        <v>189</v>
      </c>
      <c r="D355" s="8" t="s">
        <v>190</v>
      </c>
      <c r="E355" s="7">
        <v>2010</v>
      </c>
      <c r="F355" s="8" t="s">
        <v>664</v>
      </c>
      <c r="G355" s="18" t="s">
        <v>280</v>
      </c>
      <c r="H355" s="180">
        <v>43125</v>
      </c>
      <c r="I355" s="178" t="s">
        <v>905</v>
      </c>
      <c r="J355" s="22" t="s">
        <v>619</v>
      </c>
      <c r="K355" s="95">
        <v>231.7</v>
      </c>
      <c r="L355" s="95">
        <v>78.900000000000006</v>
      </c>
      <c r="M355" s="95">
        <v>74.3</v>
      </c>
      <c r="N355" s="95">
        <v>144.5</v>
      </c>
      <c r="O355" s="9">
        <v>5314</v>
      </c>
      <c r="P355" s="24" t="s">
        <v>62</v>
      </c>
      <c r="Q355" s="93">
        <v>5.4</v>
      </c>
      <c r="R355" s="10">
        <v>310</v>
      </c>
      <c r="S355" s="10">
        <v>5000</v>
      </c>
      <c r="T355" s="10">
        <v>365</v>
      </c>
      <c r="U355" s="10">
        <v>3500</v>
      </c>
      <c r="V355" s="12" t="s">
        <v>55</v>
      </c>
      <c r="W355" s="30" t="s">
        <v>68</v>
      </c>
      <c r="X355" s="25" t="s">
        <v>37</v>
      </c>
      <c r="Y355" s="179" t="s">
        <v>178</v>
      </c>
      <c r="Z355" s="11">
        <v>26</v>
      </c>
      <c r="AA355" s="11">
        <v>16</v>
      </c>
      <c r="AB355" s="11" t="s">
        <v>785</v>
      </c>
      <c r="AC355" s="19" t="s">
        <v>830</v>
      </c>
      <c r="AD355" s="35" t="s">
        <v>1092</v>
      </c>
      <c r="AE355" s="13" t="s">
        <v>180</v>
      </c>
      <c r="AF355" s="13" t="s">
        <v>730</v>
      </c>
      <c r="AG355" s="2"/>
    </row>
    <row r="356" spans="2:33">
      <c r="B356" s="177">
        <v>101171227</v>
      </c>
      <c r="C356" s="8" t="s">
        <v>189</v>
      </c>
      <c r="D356" s="8" t="s">
        <v>190</v>
      </c>
      <c r="E356" s="7">
        <v>2010</v>
      </c>
      <c r="F356" s="8" t="s">
        <v>664</v>
      </c>
      <c r="G356" s="18" t="s">
        <v>281</v>
      </c>
      <c r="H356" s="180">
        <v>43425</v>
      </c>
      <c r="I356" s="178" t="s">
        <v>905</v>
      </c>
      <c r="J356" s="22" t="s">
        <v>619</v>
      </c>
      <c r="K356" s="95">
        <v>243.7</v>
      </c>
      <c r="L356" s="95">
        <v>78.900000000000006</v>
      </c>
      <c r="M356" s="95">
        <v>74.3</v>
      </c>
      <c r="N356" s="95">
        <v>157</v>
      </c>
      <c r="O356" s="9">
        <v>5391</v>
      </c>
      <c r="P356" s="24" t="s">
        <v>62</v>
      </c>
      <c r="Q356" s="93">
        <v>5.4</v>
      </c>
      <c r="R356" s="10">
        <v>310</v>
      </c>
      <c r="S356" s="10">
        <v>5000</v>
      </c>
      <c r="T356" s="10">
        <v>365</v>
      </c>
      <c r="U356" s="10">
        <v>3500</v>
      </c>
      <c r="V356" s="12" t="s">
        <v>55</v>
      </c>
      <c r="W356" s="30" t="s">
        <v>68</v>
      </c>
      <c r="X356" s="25" t="s">
        <v>37</v>
      </c>
      <c r="Y356" s="179" t="s">
        <v>178</v>
      </c>
      <c r="Z356" s="11">
        <v>26</v>
      </c>
      <c r="AA356" s="11">
        <v>16</v>
      </c>
      <c r="AB356" s="11" t="s">
        <v>785</v>
      </c>
      <c r="AC356" s="19" t="s">
        <v>830</v>
      </c>
      <c r="AD356" s="35" t="s">
        <v>1092</v>
      </c>
      <c r="AE356" s="13" t="s">
        <v>180</v>
      </c>
      <c r="AF356" s="13" t="s">
        <v>730</v>
      </c>
      <c r="AG356" s="2"/>
    </row>
    <row r="357" spans="2:33">
      <c r="B357" s="177">
        <v>101171228</v>
      </c>
      <c r="C357" s="8" t="s">
        <v>189</v>
      </c>
      <c r="D357" s="8" t="s">
        <v>190</v>
      </c>
      <c r="E357" s="7">
        <v>2010</v>
      </c>
      <c r="F357" s="8" t="s">
        <v>664</v>
      </c>
      <c r="G357" s="18" t="s">
        <v>282</v>
      </c>
      <c r="H357" s="180">
        <v>46270</v>
      </c>
      <c r="I357" s="178" t="s">
        <v>905</v>
      </c>
      <c r="J357" s="22" t="s">
        <v>619</v>
      </c>
      <c r="K357" s="95">
        <v>231.7</v>
      </c>
      <c r="L357" s="95">
        <v>78.900000000000006</v>
      </c>
      <c r="M357" s="95">
        <v>76.2</v>
      </c>
      <c r="N357" s="95">
        <v>144.5</v>
      </c>
      <c r="O357" s="9">
        <v>5628</v>
      </c>
      <c r="P357" s="24" t="s">
        <v>62</v>
      </c>
      <c r="Q357" s="93">
        <v>5.4</v>
      </c>
      <c r="R357" s="10">
        <v>310</v>
      </c>
      <c r="S357" s="10">
        <v>5000</v>
      </c>
      <c r="T357" s="10">
        <v>365</v>
      </c>
      <c r="U357" s="10">
        <v>3500</v>
      </c>
      <c r="V357" s="12" t="s">
        <v>51</v>
      </c>
      <c r="W357" s="30" t="s">
        <v>68</v>
      </c>
      <c r="X357" s="25" t="s">
        <v>37</v>
      </c>
      <c r="Y357" s="179" t="s">
        <v>178</v>
      </c>
      <c r="Z357" s="11">
        <v>36</v>
      </c>
      <c r="AA357" s="11">
        <v>15</v>
      </c>
      <c r="AB357" s="11" t="s">
        <v>783</v>
      </c>
      <c r="AC357" s="19" t="s">
        <v>1026</v>
      </c>
      <c r="AD357" s="35" t="s">
        <v>1092</v>
      </c>
      <c r="AE357" s="13" t="s">
        <v>180</v>
      </c>
      <c r="AF357" s="13" t="s">
        <v>730</v>
      </c>
      <c r="AG357" s="2"/>
    </row>
    <row r="358" spans="2:33">
      <c r="B358" s="177">
        <v>101171229</v>
      </c>
      <c r="C358" s="8" t="s">
        <v>189</v>
      </c>
      <c r="D358" s="8" t="s">
        <v>190</v>
      </c>
      <c r="E358" s="7">
        <v>2010</v>
      </c>
      <c r="F358" s="8" t="s">
        <v>664</v>
      </c>
      <c r="G358" s="18" t="s">
        <v>283</v>
      </c>
      <c r="H358" s="180">
        <v>46570</v>
      </c>
      <c r="I358" s="178" t="s">
        <v>905</v>
      </c>
      <c r="J358" s="22" t="s">
        <v>619</v>
      </c>
      <c r="K358" s="95">
        <v>243.7</v>
      </c>
      <c r="L358" s="95">
        <v>78.900000000000006</v>
      </c>
      <c r="M358" s="95">
        <v>76.400000000000006</v>
      </c>
      <c r="N358" s="95">
        <v>157</v>
      </c>
      <c r="O358" s="9">
        <v>5683</v>
      </c>
      <c r="P358" s="24" t="s">
        <v>62</v>
      </c>
      <c r="Q358" s="93">
        <v>5.4</v>
      </c>
      <c r="R358" s="10">
        <v>310</v>
      </c>
      <c r="S358" s="10">
        <v>5000</v>
      </c>
      <c r="T358" s="10">
        <v>365</v>
      </c>
      <c r="U358" s="10">
        <v>3500</v>
      </c>
      <c r="V358" s="12" t="s">
        <v>51</v>
      </c>
      <c r="W358" s="30" t="s">
        <v>68</v>
      </c>
      <c r="X358" s="25" t="s">
        <v>37</v>
      </c>
      <c r="Y358" s="179" t="s">
        <v>178</v>
      </c>
      <c r="Z358" s="11">
        <v>36</v>
      </c>
      <c r="AA358" s="11">
        <v>15</v>
      </c>
      <c r="AB358" s="11" t="s">
        <v>783</v>
      </c>
      <c r="AC358" s="19" t="s">
        <v>1026</v>
      </c>
      <c r="AD358" s="35" t="s">
        <v>1092</v>
      </c>
      <c r="AE358" s="13" t="s">
        <v>180</v>
      </c>
      <c r="AF358" s="13" t="s">
        <v>730</v>
      </c>
      <c r="AG358" s="2"/>
    </row>
    <row r="359" spans="2:33">
      <c r="B359" s="177">
        <v>101171232</v>
      </c>
      <c r="C359" s="8" t="s">
        <v>189</v>
      </c>
      <c r="D359" s="8" t="s">
        <v>190</v>
      </c>
      <c r="E359" s="7">
        <v>2010</v>
      </c>
      <c r="F359" s="8" t="s">
        <v>649</v>
      </c>
      <c r="G359" s="18" t="s">
        <v>287</v>
      </c>
      <c r="H359" s="180">
        <v>43595</v>
      </c>
      <c r="I359" s="178" t="s">
        <v>905</v>
      </c>
      <c r="J359" s="22" t="s">
        <v>619</v>
      </c>
      <c r="K359" s="95">
        <v>231.7</v>
      </c>
      <c r="L359" s="95">
        <v>78.900000000000006</v>
      </c>
      <c r="M359" s="95">
        <v>74.3</v>
      </c>
      <c r="N359" s="95">
        <v>144.5</v>
      </c>
      <c r="O359" s="9">
        <v>5620</v>
      </c>
      <c r="P359" s="24" t="s">
        <v>62</v>
      </c>
      <c r="Q359" s="93">
        <v>5.4</v>
      </c>
      <c r="R359" s="10">
        <v>310</v>
      </c>
      <c r="S359" s="10">
        <v>5000</v>
      </c>
      <c r="T359" s="10">
        <v>365</v>
      </c>
      <c r="U359" s="10">
        <v>3500</v>
      </c>
      <c r="V359" s="12" t="s">
        <v>55</v>
      </c>
      <c r="W359" s="30" t="s">
        <v>68</v>
      </c>
      <c r="X359" s="25" t="s">
        <v>37</v>
      </c>
      <c r="Y359" s="179" t="s">
        <v>178</v>
      </c>
      <c r="Z359" s="11">
        <v>36</v>
      </c>
      <c r="AA359" s="11">
        <v>16</v>
      </c>
      <c r="AB359" s="11" t="s">
        <v>785</v>
      </c>
      <c r="AC359" s="19" t="s">
        <v>1027</v>
      </c>
      <c r="AD359" s="35" t="s">
        <v>1092</v>
      </c>
      <c r="AE359" s="13" t="s">
        <v>180</v>
      </c>
      <c r="AF359" s="13" t="s">
        <v>730</v>
      </c>
      <c r="AG359" s="2"/>
    </row>
    <row r="360" spans="2:33">
      <c r="B360" s="177">
        <v>101171233</v>
      </c>
      <c r="C360" s="8" t="s">
        <v>189</v>
      </c>
      <c r="D360" s="8" t="s">
        <v>190</v>
      </c>
      <c r="E360" s="7">
        <v>2010</v>
      </c>
      <c r="F360" s="8" t="s">
        <v>649</v>
      </c>
      <c r="G360" s="18" t="s">
        <v>288</v>
      </c>
      <c r="H360" s="180">
        <v>46740</v>
      </c>
      <c r="I360" s="178" t="s">
        <v>905</v>
      </c>
      <c r="J360" s="22" t="s">
        <v>619</v>
      </c>
      <c r="K360" s="95">
        <v>231.7</v>
      </c>
      <c r="L360" s="95">
        <v>78.900000000000006</v>
      </c>
      <c r="M360" s="95">
        <v>76.2</v>
      </c>
      <c r="N360" s="95">
        <v>144.5</v>
      </c>
      <c r="O360" s="9">
        <v>5832</v>
      </c>
      <c r="P360" s="24" t="s">
        <v>62</v>
      </c>
      <c r="Q360" s="93">
        <v>5.4</v>
      </c>
      <c r="R360" s="10">
        <v>310</v>
      </c>
      <c r="S360" s="10">
        <v>5000</v>
      </c>
      <c r="T360" s="10">
        <v>365</v>
      </c>
      <c r="U360" s="10">
        <v>3500</v>
      </c>
      <c r="V360" s="12" t="s">
        <v>51</v>
      </c>
      <c r="W360" s="30" t="s">
        <v>68</v>
      </c>
      <c r="X360" s="25" t="s">
        <v>37</v>
      </c>
      <c r="Y360" s="179" t="s">
        <v>178</v>
      </c>
      <c r="Z360" s="11">
        <v>36</v>
      </c>
      <c r="AA360" s="11">
        <v>15</v>
      </c>
      <c r="AB360" s="11" t="s">
        <v>783</v>
      </c>
      <c r="AC360" s="19" t="s">
        <v>1026</v>
      </c>
      <c r="AD360" s="35" t="s">
        <v>1092</v>
      </c>
      <c r="AE360" s="13" t="s">
        <v>180</v>
      </c>
      <c r="AF360" s="13" t="s">
        <v>730</v>
      </c>
      <c r="AG360" s="2"/>
    </row>
    <row r="361" spans="2:33">
      <c r="B361" s="177">
        <v>101171205</v>
      </c>
      <c r="C361" s="8" t="s">
        <v>189</v>
      </c>
      <c r="D361" s="8" t="s">
        <v>190</v>
      </c>
      <c r="E361" s="7">
        <v>2010</v>
      </c>
      <c r="F361" s="8" t="s">
        <v>668</v>
      </c>
      <c r="G361" s="18" t="s">
        <v>289</v>
      </c>
      <c r="H361" s="180">
        <v>38260</v>
      </c>
      <c r="I361" s="178" t="s">
        <v>905</v>
      </c>
      <c r="J361" s="22" t="s">
        <v>620</v>
      </c>
      <c r="K361" s="95">
        <v>220.9</v>
      </c>
      <c r="L361" s="95">
        <v>86.3</v>
      </c>
      <c r="M361" s="95">
        <v>78.400000000000006</v>
      </c>
      <c r="N361" s="95">
        <v>133</v>
      </c>
      <c r="O361" s="9">
        <v>5863</v>
      </c>
      <c r="P361" s="24" t="s">
        <v>62</v>
      </c>
      <c r="Q361" s="93">
        <v>5.4</v>
      </c>
      <c r="R361" s="10">
        <v>310</v>
      </c>
      <c r="S361" s="10">
        <v>5000</v>
      </c>
      <c r="T361" s="10">
        <v>365</v>
      </c>
      <c r="U361" s="10">
        <v>3500</v>
      </c>
      <c r="V361" s="12" t="s">
        <v>51</v>
      </c>
      <c r="W361" s="30" t="s">
        <v>68</v>
      </c>
      <c r="X361" s="25" t="s">
        <v>37</v>
      </c>
      <c r="Y361" s="179" t="s">
        <v>178</v>
      </c>
      <c r="Z361" s="11">
        <v>26</v>
      </c>
      <c r="AA361" s="11">
        <v>15</v>
      </c>
      <c r="AB361" s="11" t="s">
        <v>783</v>
      </c>
      <c r="AC361" s="19" t="s">
        <v>1002</v>
      </c>
      <c r="AD361" s="35" t="s">
        <v>1092</v>
      </c>
      <c r="AE361" s="13" t="s">
        <v>180</v>
      </c>
      <c r="AF361" s="13" t="s">
        <v>730</v>
      </c>
      <c r="AG361" s="2"/>
    </row>
    <row r="362" spans="2:33">
      <c r="B362" s="224">
        <v>100447603</v>
      </c>
      <c r="C362" s="14" t="s">
        <v>189</v>
      </c>
      <c r="D362" s="14" t="s">
        <v>190</v>
      </c>
      <c r="E362" s="225">
        <v>2005</v>
      </c>
      <c r="F362" s="14" t="s">
        <v>631</v>
      </c>
      <c r="G362" s="226" t="s">
        <v>230</v>
      </c>
      <c r="H362" s="181">
        <v>20475</v>
      </c>
      <c r="I362" s="229" t="s">
        <v>938</v>
      </c>
      <c r="J362" s="23" t="s">
        <v>618</v>
      </c>
      <c r="K362" s="96">
        <v>211.2</v>
      </c>
      <c r="L362" s="96">
        <v>78.900000000000006</v>
      </c>
      <c r="M362" s="96">
        <v>73.5</v>
      </c>
      <c r="N362" s="96">
        <v>126</v>
      </c>
      <c r="O362" s="201">
        <v>4615</v>
      </c>
      <c r="P362" s="202" t="s">
        <v>39</v>
      </c>
      <c r="Q362" s="94">
        <v>4.2</v>
      </c>
      <c r="R362" s="203">
        <v>202</v>
      </c>
      <c r="S362" s="203">
        <v>4350</v>
      </c>
      <c r="T362" s="203">
        <v>260</v>
      </c>
      <c r="U362" s="203">
        <v>3750</v>
      </c>
      <c r="V362" s="227" t="s">
        <v>55</v>
      </c>
      <c r="W362" s="31" t="s">
        <v>36</v>
      </c>
      <c r="X362" s="204" t="s">
        <v>37</v>
      </c>
      <c r="Y362" s="228" t="s">
        <v>38</v>
      </c>
      <c r="Z362" s="205">
        <v>26</v>
      </c>
      <c r="AA362" s="205">
        <v>15</v>
      </c>
      <c r="AB362" s="205" t="s">
        <v>780</v>
      </c>
      <c r="AC362" s="206" t="s">
        <v>1013</v>
      </c>
      <c r="AD362" s="230" t="s">
        <v>1092</v>
      </c>
      <c r="AE362" s="231" t="s">
        <v>180</v>
      </c>
      <c r="AF362" s="231" t="s">
        <v>727</v>
      </c>
      <c r="AG362" s="2"/>
    </row>
    <row r="363" spans="2:33">
      <c r="B363" s="177">
        <v>100447604</v>
      </c>
      <c r="C363" s="8" t="s">
        <v>189</v>
      </c>
      <c r="D363" s="8" t="s">
        <v>190</v>
      </c>
      <c r="E363" s="7">
        <v>2005</v>
      </c>
      <c r="F363" s="8" t="s">
        <v>631</v>
      </c>
      <c r="G363" s="18" t="s">
        <v>231</v>
      </c>
      <c r="H363" s="180">
        <v>20780</v>
      </c>
      <c r="I363" s="178" t="s">
        <v>938</v>
      </c>
      <c r="J363" s="22" t="s">
        <v>618</v>
      </c>
      <c r="K363" s="95">
        <v>229.8</v>
      </c>
      <c r="L363" s="95">
        <v>78.900000000000006</v>
      </c>
      <c r="M363" s="95">
        <v>75.599999999999994</v>
      </c>
      <c r="N363" s="95">
        <v>144.5</v>
      </c>
      <c r="O363" s="9">
        <v>4747</v>
      </c>
      <c r="P363" s="24" t="s">
        <v>39</v>
      </c>
      <c r="Q363" s="93">
        <v>4.2</v>
      </c>
      <c r="R363" s="10">
        <v>202</v>
      </c>
      <c r="S363" s="10">
        <v>4350</v>
      </c>
      <c r="T363" s="10">
        <v>260</v>
      </c>
      <c r="U363" s="10">
        <v>3750</v>
      </c>
      <c r="V363" s="12" t="s">
        <v>55</v>
      </c>
      <c r="W363" s="30" t="s">
        <v>36</v>
      </c>
      <c r="X363" s="25" t="s">
        <v>37</v>
      </c>
      <c r="Y363" s="179" t="s">
        <v>38</v>
      </c>
      <c r="Z363" s="11">
        <v>27</v>
      </c>
      <c r="AA363" s="11">
        <v>15</v>
      </c>
      <c r="AB363" s="11" t="s">
        <v>780</v>
      </c>
      <c r="AC363" s="19" t="s">
        <v>1030</v>
      </c>
      <c r="AD363" s="35" t="s">
        <v>1092</v>
      </c>
      <c r="AE363" s="13" t="s">
        <v>180</v>
      </c>
      <c r="AF363" s="13" t="s">
        <v>727</v>
      </c>
      <c r="AG363" s="2"/>
    </row>
    <row r="364" spans="2:33">
      <c r="B364" s="177">
        <v>100447605</v>
      </c>
      <c r="C364" s="8" t="s">
        <v>189</v>
      </c>
      <c r="D364" s="8" t="s">
        <v>190</v>
      </c>
      <c r="E364" s="7">
        <v>2005</v>
      </c>
      <c r="F364" s="8" t="s">
        <v>631</v>
      </c>
      <c r="G364" s="18" t="s">
        <v>191</v>
      </c>
      <c r="H364" s="180">
        <v>25750</v>
      </c>
      <c r="I364" s="178" t="s">
        <v>938</v>
      </c>
      <c r="J364" s="22" t="s">
        <v>618</v>
      </c>
      <c r="K364" s="95">
        <v>211.2</v>
      </c>
      <c r="L364" s="95">
        <v>78.900000000000006</v>
      </c>
      <c r="M364" s="95">
        <v>75.599999999999994</v>
      </c>
      <c r="N364" s="95">
        <v>126</v>
      </c>
      <c r="O364" s="9">
        <v>5004</v>
      </c>
      <c r="P364" s="24" t="s">
        <v>62</v>
      </c>
      <c r="Q364" s="93">
        <v>4.5999999999999996</v>
      </c>
      <c r="R364" s="10">
        <v>231</v>
      </c>
      <c r="S364" s="10">
        <v>4750</v>
      </c>
      <c r="T364" s="10">
        <v>293</v>
      </c>
      <c r="U364" s="10">
        <v>3500</v>
      </c>
      <c r="V364" s="12" t="s">
        <v>51</v>
      </c>
      <c r="W364" s="30" t="s">
        <v>40</v>
      </c>
      <c r="X364" s="25" t="s">
        <v>37</v>
      </c>
      <c r="Y364" s="179" t="s">
        <v>38</v>
      </c>
      <c r="Z364" s="11">
        <v>26</v>
      </c>
      <c r="AA364" s="11">
        <v>14</v>
      </c>
      <c r="AB364" s="11" t="s">
        <v>828</v>
      </c>
      <c r="AC364" s="19" t="s">
        <v>1004</v>
      </c>
      <c r="AD364" s="35" t="s">
        <v>1092</v>
      </c>
      <c r="AE364" s="13" t="s">
        <v>180</v>
      </c>
      <c r="AF364" s="13" t="s">
        <v>727</v>
      </c>
      <c r="AG364" s="2"/>
    </row>
    <row r="365" spans="2:33">
      <c r="B365" s="177">
        <v>100447606</v>
      </c>
      <c r="C365" s="8" t="s">
        <v>189</v>
      </c>
      <c r="D365" s="8" t="s">
        <v>190</v>
      </c>
      <c r="E365" s="7">
        <v>2005</v>
      </c>
      <c r="F365" s="8" t="s">
        <v>631</v>
      </c>
      <c r="G365" s="18" t="s">
        <v>192</v>
      </c>
      <c r="H365" s="180">
        <v>26055</v>
      </c>
      <c r="I365" s="178" t="s">
        <v>938</v>
      </c>
      <c r="J365" s="22" t="s">
        <v>618</v>
      </c>
      <c r="K365" s="95">
        <v>229.8</v>
      </c>
      <c r="L365" s="95">
        <v>78.900000000000006</v>
      </c>
      <c r="M365" s="95">
        <v>74</v>
      </c>
      <c r="N365" s="95">
        <v>144.5</v>
      </c>
      <c r="O365" s="9">
        <v>5138</v>
      </c>
      <c r="P365" s="24" t="s">
        <v>62</v>
      </c>
      <c r="Q365" s="93">
        <v>4.5999999999999996</v>
      </c>
      <c r="R365" s="10">
        <v>231</v>
      </c>
      <c r="S365" s="10">
        <v>4750</v>
      </c>
      <c r="T365" s="10">
        <v>293</v>
      </c>
      <c r="U365" s="10">
        <v>3500</v>
      </c>
      <c r="V365" s="12" t="s">
        <v>51</v>
      </c>
      <c r="W365" s="30" t="s">
        <v>40</v>
      </c>
      <c r="X365" s="25" t="s">
        <v>37</v>
      </c>
      <c r="Y365" s="179" t="s">
        <v>38</v>
      </c>
      <c r="Z365" s="11">
        <v>27</v>
      </c>
      <c r="AA365" s="11">
        <v>14</v>
      </c>
      <c r="AB365" s="11" t="s">
        <v>828</v>
      </c>
      <c r="AC365" s="19" t="s">
        <v>1005</v>
      </c>
      <c r="AD365" s="35" t="s">
        <v>1092</v>
      </c>
      <c r="AE365" s="13" t="s">
        <v>180</v>
      </c>
      <c r="AF365" s="13" t="s">
        <v>727</v>
      </c>
      <c r="AG365" s="2"/>
    </row>
    <row r="366" spans="2:33">
      <c r="B366" s="177">
        <v>100447610</v>
      </c>
      <c r="C366" s="8" t="s">
        <v>189</v>
      </c>
      <c r="D366" s="8" t="s">
        <v>190</v>
      </c>
      <c r="E366" s="7">
        <v>2005</v>
      </c>
      <c r="F366" s="8" t="s">
        <v>634</v>
      </c>
      <c r="G366" s="18" t="s">
        <v>232</v>
      </c>
      <c r="H366" s="180">
        <v>21315</v>
      </c>
      <c r="I366" s="178" t="s">
        <v>938</v>
      </c>
      <c r="J366" s="22" t="s">
        <v>618</v>
      </c>
      <c r="K366" s="95">
        <v>211.2</v>
      </c>
      <c r="L366" s="95">
        <v>78.900000000000006</v>
      </c>
      <c r="M366" s="95">
        <v>73.7</v>
      </c>
      <c r="N366" s="95">
        <v>126</v>
      </c>
      <c r="O366" s="9">
        <v>4615</v>
      </c>
      <c r="P366" s="24" t="s">
        <v>39</v>
      </c>
      <c r="Q366" s="93">
        <v>4.2</v>
      </c>
      <c r="R366" s="10">
        <v>202</v>
      </c>
      <c r="S366" s="10">
        <v>4350</v>
      </c>
      <c r="T366" s="10">
        <v>260</v>
      </c>
      <c r="U366" s="10">
        <v>3750</v>
      </c>
      <c r="V366" s="12" t="s">
        <v>55</v>
      </c>
      <c r="W366" s="30" t="s">
        <v>36</v>
      </c>
      <c r="X366" s="25" t="s">
        <v>37</v>
      </c>
      <c r="Y366" s="179" t="s">
        <v>38</v>
      </c>
      <c r="Z366" s="11">
        <v>26</v>
      </c>
      <c r="AA366" s="11">
        <v>15</v>
      </c>
      <c r="AB366" s="11" t="s">
        <v>780</v>
      </c>
      <c r="AC366" s="19" t="s">
        <v>1013</v>
      </c>
      <c r="AD366" s="35" t="s">
        <v>1092</v>
      </c>
      <c r="AE366" s="13" t="s">
        <v>180</v>
      </c>
      <c r="AF366" s="13" t="s">
        <v>727</v>
      </c>
      <c r="AG366" s="2"/>
    </row>
    <row r="367" spans="2:33">
      <c r="B367" s="177">
        <v>100447607</v>
      </c>
      <c r="C367" s="8" t="s">
        <v>189</v>
      </c>
      <c r="D367" s="8" t="s">
        <v>190</v>
      </c>
      <c r="E367" s="7">
        <v>2005</v>
      </c>
      <c r="F367" s="8" t="s">
        <v>634</v>
      </c>
      <c r="G367" s="18" t="s">
        <v>233</v>
      </c>
      <c r="H367" s="180">
        <v>23280</v>
      </c>
      <c r="I367" s="178" t="s">
        <v>938</v>
      </c>
      <c r="J367" s="22" t="s">
        <v>618</v>
      </c>
      <c r="K367" s="95">
        <v>211.2</v>
      </c>
      <c r="L367" s="95">
        <v>78.900000000000006</v>
      </c>
      <c r="M367" s="95">
        <v>73.5</v>
      </c>
      <c r="N367" s="95">
        <v>126</v>
      </c>
      <c r="O367" s="9">
        <v>4708</v>
      </c>
      <c r="P367" s="24" t="s">
        <v>39</v>
      </c>
      <c r="Q367" s="93">
        <v>4.2</v>
      </c>
      <c r="R367" s="10">
        <v>202</v>
      </c>
      <c r="S367" s="10">
        <v>4350</v>
      </c>
      <c r="T367" s="10">
        <v>260</v>
      </c>
      <c r="U367" s="10">
        <v>3750</v>
      </c>
      <c r="V367" s="12" t="s">
        <v>55</v>
      </c>
      <c r="W367" s="30" t="s">
        <v>40</v>
      </c>
      <c r="X367" s="25" t="s">
        <v>37</v>
      </c>
      <c r="Y367" s="179" t="s">
        <v>38</v>
      </c>
      <c r="Z367" s="11">
        <v>27</v>
      </c>
      <c r="AA367" s="11">
        <v>15</v>
      </c>
      <c r="AB367" s="11" t="s">
        <v>783</v>
      </c>
      <c r="AC367" s="19" t="s">
        <v>1006</v>
      </c>
      <c r="AD367" s="35" t="s">
        <v>1092</v>
      </c>
      <c r="AE367" s="13" t="s">
        <v>180</v>
      </c>
      <c r="AF367" s="13" t="s">
        <v>727</v>
      </c>
      <c r="AG367" s="2"/>
    </row>
    <row r="368" spans="2:33">
      <c r="B368" s="177">
        <v>100447608</v>
      </c>
      <c r="C368" s="8" t="s">
        <v>189</v>
      </c>
      <c r="D368" s="8" t="s">
        <v>190</v>
      </c>
      <c r="E368" s="7">
        <v>2005</v>
      </c>
      <c r="F368" s="8" t="s">
        <v>634</v>
      </c>
      <c r="G368" s="18" t="s">
        <v>193</v>
      </c>
      <c r="H368" s="180">
        <v>26565</v>
      </c>
      <c r="I368" s="178" t="s">
        <v>938</v>
      </c>
      <c r="J368" s="22" t="s">
        <v>618</v>
      </c>
      <c r="K368" s="95">
        <v>211.2</v>
      </c>
      <c r="L368" s="95">
        <v>78.900000000000006</v>
      </c>
      <c r="M368" s="95">
        <v>75.599999999999994</v>
      </c>
      <c r="N368" s="95">
        <v>126</v>
      </c>
      <c r="O368" s="9">
        <v>5004</v>
      </c>
      <c r="P368" s="24" t="s">
        <v>62</v>
      </c>
      <c r="Q368" s="93">
        <v>4.5999999999999996</v>
      </c>
      <c r="R368" s="10">
        <v>231</v>
      </c>
      <c r="S368" s="10">
        <v>4750</v>
      </c>
      <c r="T368" s="10">
        <v>293</v>
      </c>
      <c r="U368" s="10">
        <v>3500</v>
      </c>
      <c r="V368" s="12" t="s">
        <v>51</v>
      </c>
      <c r="W368" s="30" t="s">
        <v>40</v>
      </c>
      <c r="X368" s="25" t="s">
        <v>37</v>
      </c>
      <c r="Y368" s="179" t="s">
        <v>38</v>
      </c>
      <c r="Z368" s="11">
        <v>26</v>
      </c>
      <c r="AA368" s="11">
        <v>14</v>
      </c>
      <c r="AB368" s="11" t="s">
        <v>828</v>
      </c>
      <c r="AC368" s="19" t="s">
        <v>1004</v>
      </c>
      <c r="AD368" s="35" t="s">
        <v>1092</v>
      </c>
      <c r="AE368" s="13" t="s">
        <v>180</v>
      </c>
      <c r="AF368" s="13" t="s">
        <v>727</v>
      </c>
      <c r="AG368" s="2"/>
    </row>
    <row r="369" spans="2:33">
      <c r="B369" s="177">
        <v>100447609</v>
      </c>
      <c r="C369" s="8" t="s">
        <v>189</v>
      </c>
      <c r="D369" s="8" t="s">
        <v>190</v>
      </c>
      <c r="E369" s="7">
        <v>2005</v>
      </c>
      <c r="F369" s="8" t="s">
        <v>634</v>
      </c>
      <c r="G369" s="18" t="s">
        <v>194</v>
      </c>
      <c r="H369" s="180">
        <v>27420</v>
      </c>
      <c r="I369" s="178" t="s">
        <v>938</v>
      </c>
      <c r="J369" s="22" t="s">
        <v>618</v>
      </c>
      <c r="K369" s="95">
        <v>211.2</v>
      </c>
      <c r="L369" s="95">
        <v>78.900000000000006</v>
      </c>
      <c r="M369" s="95">
        <v>75.599999999999994</v>
      </c>
      <c r="N369" s="95">
        <v>126</v>
      </c>
      <c r="O369" s="9">
        <v>5004</v>
      </c>
      <c r="P369" s="24" t="s">
        <v>62</v>
      </c>
      <c r="Q369" s="93">
        <v>4.5999999999999996</v>
      </c>
      <c r="R369" s="10">
        <v>231</v>
      </c>
      <c r="S369" s="10">
        <v>4750</v>
      </c>
      <c r="T369" s="10">
        <v>293</v>
      </c>
      <c r="U369" s="10">
        <v>3500</v>
      </c>
      <c r="V369" s="12" t="s">
        <v>51</v>
      </c>
      <c r="W369" s="30" t="s">
        <v>40</v>
      </c>
      <c r="X369" s="25" t="s">
        <v>37</v>
      </c>
      <c r="Y369" s="179" t="s">
        <v>38</v>
      </c>
      <c r="Z369" s="11">
        <v>26</v>
      </c>
      <c r="AA369" s="11">
        <v>14</v>
      </c>
      <c r="AB369" s="11" t="s">
        <v>828</v>
      </c>
      <c r="AC369" s="19" t="s">
        <v>1004</v>
      </c>
      <c r="AD369" s="35" t="s">
        <v>1092</v>
      </c>
      <c r="AE369" s="13" t="s">
        <v>180</v>
      </c>
      <c r="AF369" s="13" t="s">
        <v>727</v>
      </c>
      <c r="AG369" s="2"/>
    </row>
    <row r="370" spans="2:33">
      <c r="B370" s="177">
        <v>100447626</v>
      </c>
      <c r="C370" s="8" t="s">
        <v>189</v>
      </c>
      <c r="D370" s="8" t="s">
        <v>190</v>
      </c>
      <c r="E370" s="7">
        <v>2005</v>
      </c>
      <c r="F370" s="8" t="s">
        <v>630</v>
      </c>
      <c r="G370" s="18" t="s">
        <v>234</v>
      </c>
      <c r="H370" s="180">
        <v>23605</v>
      </c>
      <c r="I370" s="178" t="s">
        <v>938</v>
      </c>
      <c r="J370" s="22" t="s">
        <v>618</v>
      </c>
      <c r="K370" s="95">
        <v>211.2</v>
      </c>
      <c r="L370" s="95">
        <v>78.900000000000006</v>
      </c>
      <c r="M370" s="95">
        <v>73.7</v>
      </c>
      <c r="N370" s="95">
        <v>126</v>
      </c>
      <c r="O370" s="9">
        <v>4615</v>
      </c>
      <c r="P370" s="24" t="s">
        <v>39</v>
      </c>
      <c r="Q370" s="93">
        <v>4.2</v>
      </c>
      <c r="R370" s="10">
        <v>202</v>
      </c>
      <c r="S370" s="10">
        <v>4350</v>
      </c>
      <c r="T370" s="10">
        <v>260</v>
      </c>
      <c r="U370" s="10">
        <v>3750</v>
      </c>
      <c r="V370" s="12" t="s">
        <v>55</v>
      </c>
      <c r="W370" s="30" t="s">
        <v>36</v>
      </c>
      <c r="X370" s="25" t="s">
        <v>37</v>
      </c>
      <c r="Y370" s="179" t="s">
        <v>38</v>
      </c>
      <c r="Z370" s="11">
        <v>26</v>
      </c>
      <c r="AA370" s="11">
        <v>15</v>
      </c>
      <c r="AB370" s="11" t="s">
        <v>780</v>
      </c>
      <c r="AC370" s="19" t="s">
        <v>1013</v>
      </c>
      <c r="AD370" s="35" t="s">
        <v>1092</v>
      </c>
      <c r="AE370" s="13" t="s">
        <v>180</v>
      </c>
      <c r="AF370" s="13" t="s">
        <v>727</v>
      </c>
      <c r="AG370" s="2"/>
    </row>
    <row r="371" spans="2:33">
      <c r="B371" s="177">
        <v>100447622</v>
      </c>
      <c r="C371" s="8" t="s">
        <v>189</v>
      </c>
      <c r="D371" s="8" t="s">
        <v>190</v>
      </c>
      <c r="E371" s="7">
        <v>2005</v>
      </c>
      <c r="F371" s="8" t="s">
        <v>630</v>
      </c>
      <c r="G371" s="18" t="s">
        <v>235</v>
      </c>
      <c r="H371" s="180">
        <v>23905</v>
      </c>
      <c r="I371" s="178" t="s">
        <v>938</v>
      </c>
      <c r="J371" s="22" t="s">
        <v>618</v>
      </c>
      <c r="K371" s="95">
        <v>229.8</v>
      </c>
      <c r="L371" s="95">
        <v>78.900000000000006</v>
      </c>
      <c r="M371" s="95">
        <v>75.599999999999994</v>
      </c>
      <c r="N371" s="95">
        <v>144.5</v>
      </c>
      <c r="O371" s="9">
        <v>4747</v>
      </c>
      <c r="P371" s="24" t="s">
        <v>39</v>
      </c>
      <c r="Q371" s="93">
        <v>4.2</v>
      </c>
      <c r="R371" s="10">
        <v>202</v>
      </c>
      <c r="S371" s="10">
        <v>4350</v>
      </c>
      <c r="T371" s="10">
        <v>260</v>
      </c>
      <c r="U371" s="10">
        <v>3750</v>
      </c>
      <c r="V371" s="12" t="s">
        <v>55</v>
      </c>
      <c r="W371" s="30" t="s">
        <v>36</v>
      </c>
      <c r="X371" s="25" t="s">
        <v>37</v>
      </c>
      <c r="Y371" s="179" t="s">
        <v>38</v>
      </c>
      <c r="Z371" s="11">
        <v>27</v>
      </c>
      <c r="AA371" s="11">
        <v>15</v>
      </c>
      <c r="AB371" s="11" t="s">
        <v>780</v>
      </c>
      <c r="AC371" s="19" t="s">
        <v>1030</v>
      </c>
      <c r="AD371" s="35" t="s">
        <v>1092</v>
      </c>
      <c r="AE371" s="13" t="s">
        <v>180</v>
      </c>
      <c r="AF371" s="13" t="s">
        <v>727</v>
      </c>
      <c r="AG371" s="2"/>
    </row>
    <row r="372" spans="2:33">
      <c r="B372" s="177">
        <v>100447614</v>
      </c>
      <c r="C372" s="8" t="s">
        <v>189</v>
      </c>
      <c r="D372" s="8" t="s">
        <v>190</v>
      </c>
      <c r="E372" s="7">
        <v>2005</v>
      </c>
      <c r="F372" s="8" t="s">
        <v>630</v>
      </c>
      <c r="G372" s="18" t="s">
        <v>236</v>
      </c>
      <c r="H372" s="180">
        <v>25565</v>
      </c>
      <c r="I372" s="178" t="s">
        <v>938</v>
      </c>
      <c r="J372" s="22" t="s">
        <v>618</v>
      </c>
      <c r="K372" s="95">
        <v>211.2</v>
      </c>
      <c r="L372" s="95">
        <v>78.900000000000006</v>
      </c>
      <c r="M372" s="95">
        <v>73.5</v>
      </c>
      <c r="N372" s="95">
        <v>126</v>
      </c>
      <c r="O372" s="9">
        <v>4708</v>
      </c>
      <c r="P372" s="24" t="s">
        <v>39</v>
      </c>
      <c r="Q372" s="93">
        <v>4.2</v>
      </c>
      <c r="R372" s="10">
        <v>202</v>
      </c>
      <c r="S372" s="10">
        <v>4350</v>
      </c>
      <c r="T372" s="10">
        <v>260</v>
      </c>
      <c r="U372" s="10">
        <v>3750</v>
      </c>
      <c r="V372" s="12" t="s">
        <v>55</v>
      </c>
      <c r="W372" s="30" t="s">
        <v>40</v>
      </c>
      <c r="X372" s="25" t="s">
        <v>37</v>
      </c>
      <c r="Y372" s="179" t="s">
        <v>38</v>
      </c>
      <c r="Z372" s="11">
        <v>27</v>
      </c>
      <c r="AA372" s="11">
        <v>15</v>
      </c>
      <c r="AB372" s="11" t="s">
        <v>783</v>
      </c>
      <c r="AC372" s="19" t="s">
        <v>1006</v>
      </c>
      <c r="AD372" s="35" t="s">
        <v>1092</v>
      </c>
      <c r="AE372" s="13" t="s">
        <v>180</v>
      </c>
      <c r="AF372" s="13" t="s">
        <v>727</v>
      </c>
      <c r="AG372" s="2"/>
    </row>
    <row r="373" spans="2:33">
      <c r="B373" s="177">
        <v>100447623</v>
      </c>
      <c r="C373" s="8" t="s">
        <v>189</v>
      </c>
      <c r="D373" s="8" t="s">
        <v>190</v>
      </c>
      <c r="E373" s="7">
        <v>2005</v>
      </c>
      <c r="F373" s="8" t="s">
        <v>630</v>
      </c>
      <c r="G373" s="18" t="s">
        <v>195</v>
      </c>
      <c r="H373" s="180">
        <v>28855</v>
      </c>
      <c r="I373" s="178" t="s">
        <v>938</v>
      </c>
      <c r="J373" s="22" t="s">
        <v>618</v>
      </c>
      <c r="K373" s="95">
        <v>211.2</v>
      </c>
      <c r="L373" s="95">
        <v>78.900000000000006</v>
      </c>
      <c r="M373" s="95">
        <v>75.599999999999994</v>
      </c>
      <c r="N373" s="95">
        <v>126</v>
      </c>
      <c r="O373" s="9">
        <v>5004</v>
      </c>
      <c r="P373" s="24" t="s">
        <v>62</v>
      </c>
      <c r="Q373" s="93">
        <v>4.5999999999999996</v>
      </c>
      <c r="R373" s="10">
        <v>231</v>
      </c>
      <c r="S373" s="10">
        <v>4750</v>
      </c>
      <c r="T373" s="10">
        <v>293</v>
      </c>
      <c r="U373" s="10">
        <v>3500</v>
      </c>
      <c r="V373" s="12" t="s">
        <v>51</v>
      </c>
      <c r="W373" s="30" t="s">
        <v>40</v>
      </c>
      <c r="X373" s="25" t="s">
        <v>37</v>
      </c>
      <c r="Y373" s="179" t="s">
        <v>38</v>
      </c>
      <c r="Z373" s="11">
        <v>26</v>
      </c>
      <c r="AA373" s="11">
        <v>14</v>
      </c>
      <c r="AB373" s="11" t="s">
        <v>828</v>
      </c>
      <c r="AC373" s="19" t="s">
        <v>1004</v>
      </c>
      <c r="AD373" s="35" t="s">
        <v>1092</v>
      </c>
      <c r="AE373" s="13" t="s">
        <v>180</v>
      </c>
      <c r="AF373" s="13" t="s">
        <v>727</v>
      </c>
      <c r="AG373" s="2"/>
    </row>
    <row r="374" spans="2:33">
      <c r="B374" s="177">
        <v>100447624</v>
      </c>
      <c r="C374" s="8" t="s">
        <v>189</v>
      </c>
      <c r="D374" s="8" t="s">
        <v>190</v>
      </c>
      <c r="E374" s="7">
        <v>2005</v>
      </c>
      <c r="F374" s="8" t="s">
        <v>630</v>
      </c>
      <c r="G374" s="18" t="s">
        <v>196</v>
      </c>
      <c r="H374" s="180">
        <v>29710</v>
      </c>
      <c r="I374" s="178" t="s">
        <v>938</v>
      </c>
      <c r="J374" s="22" t="s">
        <v>618</v>
      </c>
      <c r="K374" s="95">
        <v>211.2</v>
      </c>
      <c r="L374" s="95">
        <v>78.900000000000006</v>
      </c>
      <c r="M374" s="95">
        <v>75.599999999999994</v>
      </c>
      <c r="N374" s="95">
        <v>126</v>
      </c>
      <c r="O374" s="9">
        <v>5004</v>
      </c>
      <c r="P374" s="24" t="s">
        <v>62</v>
      </c>
      <c r="Q374" s="93">
        <v>4.5999999999999996</v>
      </c>
      <c r="R374" s="10">
        <v>231</v>
      </c>
      <c r="S374" s="10">
        <v>4750</v>
      </c>
      <c r="T374" s="10">
        <v>293</v>
      </c>
      <c r="U374" s="10">
        <v>3500</v>
      </c>
      <c r="V374" s="12" t="s">
        <v>51</v>
      </c>
      <c r="W374" s="30" t="s">
        <v>40</v>
      </c>
      <c r="X374" s="25" t="s">
        <v>37</v>
      </c>
      <c r="Y374" s="179" t="s">
        <v>38</v>
      </c>
      <c r="Z374" s="11">
        <v>26</v>
      </c>
      <c r="AA374" s="11">
        <v>14</v>
      </c>
      <c r="AB374" s="11" t="s">
        <v>828</v>
      </c>
      <c r="AC374" s="19" t="s">
        <v>1004</v>
      </c>
      <c r="AD374" s="35" t="s">
        <v>1092</v>
      </c>
      <c r="AE374" s="13" t="s">
        <v>180</v>
      </c>
      <c r="AF374" s="13" t="s">
        <v>727</v>
      </c>
      <c r="AG374" s="2"/>
    </row>
    <row r="375" spans="2:33">
      <c r="B375" s="177">
        <v>100447625</v>
      </c>
      <c r="C375" s="8" t="s">
        <v>189</v>
      </c>
      <c r="D375" s="8" t="s">
        <v>190</v>
      </c>
      <c r="E375" s="7">
        <v>2005</v>
      </c>
      <c r="F375" s="8" t="s">
        <v>630</v>
      </c>
      <c r="G375" s="18" t="s">
        <v>197</v>
      </c>
      <c r="H375" s="180">
        <v>29160</v>
      </c>
      <c r="I375" s="178" t="s">
        <v>938</v>
      </c>
      <c r="J375" s="22" t="s">
        <v>618</v>
      </c>
      <c r="K375" s="95">
        <v>229.8</v>
      </c>
      <c r="L375" s="95">
        <v>78.900000000000006</v>
      </c>
      <c r="M375" s="95">
        <v>75.599999999999994</v>
      </c>
      <c r="N375" s="95">
        <v>144.5</v>
      </c>
      <c r="O375" s="9">
        <v>5138</v>
      </c>
      <c r="P375" s="24" t="s">
        <v>62</v>
      </c>
      <c r="Q375" s="93">
        <v>4.5999999999999996</v>
      </c>
      <c r="R375" s="10">
        <v>231</v>
      </c>
      <c r="S375" s="10">
        <v>4750</v>
      </c>
      <c r="T375" s="10">
        <v>293</v>
      </c>
      <c r="U375" s="10">
        <v>3500</v>
      </c>
      <c r="V375" s="12" t="s">
        <v>51</v>
      </c>
      <c r="W375" s="30" t="s">
        <v>40</v>
      </c>
      <c r="X375" s="25" t="s">
        <v>37</v>
      </c>
      <c r="Y375" s="179" t="s">
        <v>38</v>
      </c>
      <c r="Z375" s="11">
        <v>27</v>
      </c>
      <c r="AA375" s="11">
        <v>14</v>
      </c>
      <c r="AB375" s="11" t="s">
        <v>828</v>
      </c>
      <c r="AC375" s="19" t="s">
        <v>1005</v>
      </c>
      <c r="AD375" s="35" t="s">
        <v>1092</v>
      </c>
      <c r="AE375" s="13" t="s">
        <v>180</v>
      </c>
      <c r="AF375" s="13" t="s">
        <v>727</v>
      </c>
      <c r="AG375" s="2"/>
    </row>
    <row r="376" spans="2:33">
      <c r="B376" s="177">
        <v>100447657</v>
      </c>
      <c r="C376" s="8" t="s">
        <v>189</v>
      </c>
      <c r="D376" s="8" t="s">
        <v>190</v>
      </c>
      <c r="E376" s="7">
        <v>2005</v>
      </c>
      <c r="F376" s="8" t="s">
        <v>659</v>
      </c>
      <c r="G376" s="18" t="s">
        <v>198</v>
      </c>
      <c r="H376" s="180">
        <v>31105</v>
      </c>
      <c r="I376" s="178" t="s">
        <v>938</v>
      </c>
      <c r="J376" s="22" t="s">
        <v>618</v>
      </c>
      <c r="K376" s="95">
        <v>211.2</v>
      </c>
      <c r="L376" s="95">
        <v>78.900000000000006</v>
      </c>
      <c r="M376" s="95">
        <v>75.599999999999994</v>
      </c>
      <c r="N376" s="95">
        <v>126</v>
      </c>
      <c r="O376" s="9">
        <v>5004</v>
      </c>
      <c r="P376" s="24" t="s">
        <v>62</v>
      </c>
      <c r="Q376" s="93">
        <v>5.4</v>
      </c>
      <c r="R376" s="10">
        <v>300</v>
      </c>
      <c r="S376" s="10">
        <v>5000</v>
      </c>
      <c r="T376" s="10">
        <v>365</v>
      </c>
      <c r="U376" s="10">
        <v>3750</v>
      </c>
      <c r="V376" s="12" t="s">
        <v>51</v>
      </c>
      <c r="W376" s="30" t="s">
        <v>40</v>
      </c>
      <c r="X376" s="25" t="s">
        <v>37</v>
      </c>
      <c r="Y376" s="179" t="s">
        <v>38</v>
      </c>
      <c r="Z376" s="11">
        <v>26</v>
      </c>
      <c r="AA376" s="11">
        <v>14</v>
      </c>
      <c r="AB376" s="11" t="s">
        <v>769</v>
      </c>
      <c r="AC376" s="19" t="s">
        <v>1003</v>
      </c>
      <c r="AD376" s="35" t="s">
        <v>1092</v>
      </c>
      <c r="AE376" s="13" t="s">
        <v>180</v>
      </c>
      <c r="AF376" s="13" t="s">
        <v>727</v>
      </c>
      <c r="AG376" s="2"/>
    </row>
    <row r="377" spans="2:33">
      <c r="B377" s="177">
        <v>100447656</v>
      </c>
      <c r="C377" s="8" t="s">
        <v>189</v>
      </c>
      <c r="D377" s="8" t="s">
        <v>190</v>
      </c>
      <c r="E377" s="7">
        <v>2005</v>
      </c>
      <c r="F377" s="8" t="s">
        <v>659</v>
      </c>
      <c r="G377" s="18" t="s">
        <v>199</v>
      </c>
      <c r="H377" s="180">
        <v>31960</v>
      </c>
      <c r="I377" s="178" t="s">
        <v>938</v>
      </c>
      <c r="J377" s="22" t="s">
        <v>618</v>
      </c>
      <c r="K377" s="95">
        <v>211.2</v>
      </c>
      <c r="L377" s="95">
        <v>78.900000000000006</v>
      </c>
      <c r="M377" s="95">
        <v>75.599999999999994</v>
      </c>
      <c r="N377" s="95">
        <v>126</v>
      </c>
      <c r="O377" s="9">
        <v>5004</v>
      </c>
      <c r="P377" s="24" t="s">
        <v>62</v>
      </c>
      <c r="Q377" s="93">
        <v>5.4</v>
      </c>
      <c r="R377" s="10">
        <v>300</v>
      </c>
      <c r="S377" s="10">
        <v>5000</v>
      </c>
      <c r="T377" s="10">
        <v>365</v>
      </c>
      <c r="U377" s="10">
        <v>3750</v>
      </c>
      <c r="V377" s="12" t="s">
        <v>51</v>
      </c>
      <c r="W377" s="30" t="s">
        <v>40</v>
      </c>
      <c r="X377" s="25" t="s">
        <v>37</v>
      </c>
      <c r="Y377" s="179" t="s">
        <v>38</v>
      </c>
      <c r="Z377" s="11">
        <v>26</v>
      </c>
      <c r="AA377" s="11">
        <v>14</v>
      </c>
      <c r="AB377" s="11" t="s">
        <v>769</v>
      </c>
      <c r="AC377" s="19" t="s">
        <v>1003</v>
      </c>
      <c r="AD377" s="35" t="s">
        <v>1092</v>
      </c>
      <c r="AE377" s="13" t="s">
        <v>180</v>
      </c>
      <c r="AF377" s="13" t="s">
        <v>727</v>
      </c>
      <c r="AG377" s="2"/>
    </row>
    <row r="378" spans="2:33">
      <c r="B378" s="177">
        <v>100447760</v>
      </c>
      <c r="C378" s="8" t="s">
        <v>189</v>
      </c>
      <c r="D378" s="8" t="s">
        <v>190</v>
      </c>
      <c r="E378" s="7">
        <v>2005</v>
      </c>
      <c r="F378" s="8" t="s">
        <v>631</v>
      </c>
      <c r="G378" s="18" t="s">
        <v>200</v>
      </c>
      <c r="H378" s="180">
        <v>25210</v>
      </c>
      <c r="I378" s="178" t="s">
        <v>938</v>
      </c>
      <c r="J378" s="22" t="s">
        <v>620</v>
      </c>
      <c r="K378" s="95">
        <v>229.8</v>
      </c>
      <c r="L378" s="95">
        <v>78.900000000000006</v>
      </c>
      <c r="M378" s="95">
        <v>75.599999999999994</v>
      </c>
      <c r="N378" s="95">
        <v>144.5</v>
      </c>
      <c r="O378" s="9">
        <v>5065</v>
      </c>
      <c r="P378" s="24" t="s">
        <v>62</v>
      </c>
      <c r="Q378" s="93">
        <v>4.5999999999999996</v>
      </c>
      <c r="R378" s="10">
        <v>231</v>
      </c>
      <c r="S378" s="10">
        <v>4750</v>
      </c>
      <c r="T378" s="10">
        <v>293</v>
      </c>
      <c r="U378" s="10">
        <v>3500</v>
      </c>
      <c r="V378" s="12" t="s">
        <v>55</v>
      </c>
      <c r="W378" s="30" t="s">
        <v>40</v>
      </c>
      <c r="X378" s="25" t="s">
        <v>37</v>
      </c>
      <c r="Y378" s="179" t="s">
        <v>38</v>
      </c>
      <c r="Z378" s="11">
        <v>27</v>
      </c>
      <c r="AA378" s="11">
        <v>15</v>
      </c>
      <c r="AB378" s="11" t="s">
        <v>768</v>
      </c>
      <c r="AC378" s="19" t="s">
        <v>1029</v>
      </c>
      <c r="AD378" s="35" t="s">
        <v>1092</v>
      </c>
      <c r="AE378" s="13" t="s">
        <v>180</v>
      </c>
      <c r="AF378" s="13" t="s">
        <v>727</v>
      </c>
      <c r="AG378" s="2"/>
    </row>
    <row r="379" spans="2:33">
      <c r="B379" s="177">
        <v>100447755</v>
      </c>
      <c r="C379" s="8" t="s">
        <v>189</v>
      </c>
      <c r="D379" s="8" t="s">
        <v>190</v>
      </c>
      <c r="E379" s="7">
        <v>2005</v>
      </c>
      <c r="F379" s="8" t="s">
        <v>631</v>
      </c>
      <c r="G379" s="18" t="s">
        <v>201</v>
      </c>
      <c r="H379" s="180">
        <v>25510</v>
      </c>
      <c r="I379" s="178" t="s">
        <v>938</v>
      </c>
      <c r="J379" s="22" t="s">
        <v>620</v>
      </c>
      <c r="K379" s="95">
        <v>248.4</v>
      </c>
      <c r="L379" s="95">
        <v>78.900000000000006</v>
      </c>
      <c r="M379" s="95">
        <v>73.400000000000006</v>
      </c>
      <c r="N379" s="95">
        <v>163</v>
      </c>
      <c r="O379" s="9">
        <v>5501</v>
      </c>
      <c r="P379" s="24" t="s">
        <v>62</v>
      </c>
      <c r="Q379" s="93">
        <v>5.4</v>
      </c>
      <c r="R379" s="10">
        <v>300</v>
      </c>
      <c r="S379" s="10">
        <v>5000</v>
      </c>
      <c r="T379" s="10">
        <v>365</v>
      </c>
      <c r="U379" s="10">
        <v>3750</v>
      </c>
      <c r="V379" s="12" t="s">
        <v>55</v>
      </c>
      <c r="W379" s="30" t="s">
        <v>40</v>
      </c>
      <c r="X379" s="25" t="s">
        <v>37</v>
      </c>
      <c r="Y379" s="179" t="s">
        <v>38</v>
      </c>
      <c r="Z379" s="11">
        <v>27</v>
      </c>
      <c r="AA379" s="11">
        <v>15</v>
      </c>
      <c r="AB379" s="11" t="s">
        <v>769</v>
      </c>
      <c r="AC379" s="19" t="s">
        <v>1007</v>
      </c>
      <c r="AD379" s="35" t="s">
        <v>1092</v>
      </c>
      <c r="AE379" s="13" t="s">
        <v>180</v>
      </c>
      <c r="AF379" s="13" t="s">
        <v>727</v>
      </c>
      <c r="AG379" s="2"/>
    </row>
    <row r="380" spans="2:33">
      <c r="B380" s="177">
        <v>100447758</v>
      </c>
      <c r="C380" s="8" t="s">
        <v>189</v>
      </c>
      <c r="D380" s="8" t="s">
        <v>190</v>
      </c>
      <c r="E380" s="7">
        <v>2005</v>
      </c>
      <c r="F380" s="8" t="s">
        <v>631</v>
      </c>
      <c r="G380" s="18" t="s">
        <v>202</v>
      </c>
      <c r="H380" s="180">
        <v>28360</v>
      </c>
      <c r="I380" s="178" t="s">
        <v>938</v>
      </c>
      <c r="J380" s="22" t="s">
        <v>620</v>
      </c>
      <c r="K380" s="95">
        <v>229.8</v>
      </c>
      <c r="L380" s="95">
        <v>78.900000000000006</v>
      </c>
      <c r="M380" s="95">
        <v>75.599999999999994</v>
      </c>
      <c r="N380" s="95">
        <v>144.5</v>
      </c>
      <c r="O380" s="9">
        <v>5363</v>
      </c>
      <c r="P380" s="24" t="s">
        <v>62</v>
      </c>
      <c r="Q380" s="93">
        <v>4.5999999999999996</v>
      </c>
      <c r="R380" s="10">
        <v>231</v>
      </c>
      <c r="S380" s="10">
        <v>4750</v>
      </c>
      <c r="T380" s="10">
        <v>293</v>
      </c>
      <c r="U380" s="10">
        <v>3500</v>
      </c>
      <c r="V380" s="12" t="s">
        <v>51</v>
      </c>
      <c r="W380" s="30" t="s">
        <v>40</v>
      </c>
      <c r="X380" s="25" t="s">
        <v>37</v>
      </c>
      <c r="Y380" s="179" t="s">
        <v>38</v>
      </c>
      <c r="Z380" s="11">
        <v>27</v>
      </c>
      <c r="AA380" s="11">
        <v>14</v>
      </c>
      <c r="AB380" s="11" t="s">
        <v>828</v>
      </c>
      <c r="AC380" s="19" t="s">
        <v>1005</v>
      </c>
      <c r="AD380" s="35" t="s">
        <v>1092</v>
      </c>
      <c r="AE380" s="13" t="s">
        <v>180</v>
      </c>
      <c r="AF380" s="13" t="s">
        <v>727</v>
      </c>
      <c r="AG380" s="2"/>
    </row>
    <row r="381" spans="2:33">
      <c r="B381" s="177">
        <v>100447759</v>
      </c>
      <c r="C381" s="8" t="s">
        <v>189</v>
      </c>
      <c r="D381" s="8" t="s">
        <v>190</v>
      </c>
      <c r="E381" s="7">
        <v>2005</v>
      </c>
      <c r="F381" s="8" t="s">
        <v>631</v>
      </c>
      <c r="G381" s="18" t="s">
        <v>203</v>
      </c>
      <c r="H381" s="180">
        <v>28665</v>
      </c>
      <c r="I381" s="178" t="s">
        <v>938</v>
      </c>
      <c r="J381" s="22" t="s">
        <v>620</v>
      </c>
      <c r="K381" s="95">
        <v>248.4</v>
      </c>
      <c r="L381" s="95">
        <v>78.900000000000006</v>
      </c>
      <c r="M381" s="95">
        <v>75.400000000000006</v>
      </c>
      <c r="N381" s="95">
        <v>163</v>
      </c>
      <c r="O381" s="9">
        <v>5849</v>
      </c>
      <c r="P381" s="24" t="s">
        <v>62</v>
      </c>
      <c r="Q381" s="93">
        <v>5.4</v>
      </c>
      <c r="R381" s="10">
        <v>300</v>
      </c>
      <c r="S381" s="10">
        <v>5000</v>
      </c>
      <c r="T381" s="10">
        <v>365</v>
      </c>
      <c r="U381" s="10">
        <v>3750</v>
      </c>
      <c r="V381" s="12" t="s">
        <v>51</v>
      </c>
      <c r="W381" s="30" t="s">
        <v>40</v>
      </c>
      <c r="X381" s="25" t="s">
        <v>37</v>
      </c>
      <c r="Y381" s="179" t="s">
        <v>38</v>
      </c>
      <c r="Z381" s="11">
        <v>27</v>
      </c>
      <c r="AA381" s="11">
        <v>14</v>
      </c>
      <c r="AB381" s="11" t="s">
        <v>769</v>
      </c>
      <c r="AC381" s="19" t="s">
        <v>1007</v>
      </c>
      <c r="AD381" s="35" t="s">
        <v>1092</v>
      </c>
      <c r="AE381" s="13" t="s">
        <v>180</v>
      </c>
      <c r="AF381" s="13" t="s">
        <v>727</v>
      </c>
      <c r="AG381" s="2"/>
    </row>
    <row r="382" spans="2:33">
      <c r="B382" s="177">
        <v>100447769</v>
      </c>
      <c r="C382" s="8" t="s">
        <v>189</v>
      </c>
      <c r="D382" s="8" t="s">
        <v>190</v>
      </c>
      <c r="E382" s="7">
        <v>2005</v>
      </c>
      <c r="F382" s="8" t="s">
        <v>634</v>
      </c>
      <c r="G382" s="18" t="s">
        <v>204</v>
      </c>
      <c r="H382" s="180">
        <v>25560</v>
      </c>
      <c r="I382" s="178" t="s">
        <v>938</v>
      </c>
      <c r="J382" s="22" t="s">
        <v>620</v>
      </c>
      <c r="K382" s="95">
        <v>217.8</v>
      </c>
      <c r="L382" s="95">
        <v>78.900000000000006</v>
      </c>
      <c r="M382" s="95">
        <v>76.5</v>
      </c>
      <c r="N382" s="95">
        <v>132.5</v>
      </c>
      <c r="O382" s="9">
        <v>4979</v>
      </c>
      <c r="P382" s="24" t="s">
        <v>62</v>
      </c>
      <c r="Q382" s="93">
        <v>4.5999999999999996</v>
      </c>
      <c r="R382" s="10">
        <v>231</v>
      </c>
      <c r="S382" s="10">
        <v>4750</v>
      </c>
      <c r="T382" s="10">
        <v>293</v>
      </c>
      <c r="U382" s="10">
        <v>3500</v>
      </c>
      <c r="V382" s="12" t="s">
        <v>55</v>
      </c>
      <c r="W382" s="30" t="s">
        <v>40</v>
      </c>
      <c r="X382" s="25" t="s">
        <v>37</v>
      </c>
      <c r="Y382" s="179" t="s">
        <v>38</v>
      </c>
      <c r="Z382" s="11">
        <v>27</v>
      </c>
      <c r="AA382" s="11">
        <v>15</v>
      </c>
      <c r="AB382" s="11" t="s">
        <v>768</v>
      </c>
      <c r="AC382" s="19" t="s">
        <v>1029</v>
      </c>
      <c r="AD382" s="35" t="s">
        <v>1092</v>
      </c>
      <c r="AE382" s="13" t="s">
        <v>180</v>
      </c>
      <c r="AF382" s="13" t="s">
        <v>727</v>
      </c>
      <c r="AG382" s="2"/>
    </row>
    <row r="383" spans="2:33">
      <c r="B383" s="177">
        <v>100447774</v>
      </c>
      <c r="C383" s="8" t="s">
        <v>189</v>
      </c>
      <c r="D383" s="8" t="s">
        <v>190</v>
      </c>
      <c r="E383" s="7">
        <v>2005</v>
      </c>
      <c r="F383" s="8" t="s">
        <v>634</v>
      </c>
      <c r="G383" s="18" t="s">
        <v>205</v>
      </c>
      <c r="H383" s="180">
        <v>25865</v>
      </c>
      <c r="I383" s="178" t="s">
        <v>938</v>
      </c>
      <c r="J383" s="22" t="s">
        <v>620</v>
      </c>
      <c r="K383" s="95">
        <v>229.8</v>
      </c>
      <c r="L383" s="95">
        <v>78.900000000000006</v>
      </c>
      <c r="M383" s="95">
        <v>75.599999999999994</v>
      </c>
      <c r="N383" s="95">
        <v>144.5</v>
      </c>
      <c r="O383" s="9">
        <v>5065</v>
      </c>
      <c r="P383" s="24" t="s">
        <v>62</v>
      </c>
      <c r="Q383" s="93">
        <v>4.5999999999999996</v>
      </c>
      <c r="R383" s="10">
        <v>231</v>
      </c>
      <c r="S383" s="10">
        <v>4750</v>
      </c>
      <c r="T383" s="10">
        <v>293</v>
      </c>
      <c r="U383" s="10">
        <v>3500</v>
      </c>
      <c r="V383" s="12" t="s">
        <v>55</v>
      </c>
      <c r="W383" s="30" t="s">
        <v>40</v>
      </c>
      <c r="X383" s="25" t="s">
        <v>37</v>
      </c>
      <c r="Y383" s="179" t="s">
        <v>38</v>
      </c>
      <c r="Z383" s="11">
        <v>27</v>
      </c>
      <c r="AA383" s="11">
        <v>15</v>
      </c>
      <c r="AB383" s="11" t="s">
        <v>768</v>
      </c>
      <c r="AC383" s="19" t="s">
        <v>1029</v>
      </c>
      <c r="AD383" s="35" t="s">
        <v>1092</v>
      </c>
      <c r="AE383" s="13" t="s">
        <v>180</v>
      </c>
      <c r="AF383" s="13" t="s">
        <v>727</v>
      </c>
      <c r="AG383" s="2"/>
    </row>
    <row r="384" spans="2:33">
      <c r="B384" s="177">
        <v>100447775</v>
      </c>
      <c r="C384" s="8" t="s">
        <v>189</v>
      </c>
      <c r="D384" s="8" t="s">
        <v>190</v>
      </c>
      <c r="E384" s="7">
        <v>2005</v>
      </c>
      <c r="F384" s="8" t="s">
        <v>634</v>
      </c>
      <c r="G384" s="18" t="s">
        <v>206</v>
      </c>
      <c r="H384" s="180">
        <v>26720</v>
      </c>
      <c r="I384" s="178" t="s">
        <v>938</v>
      </c>
      <c r="J384" s="22" t="s">
        <v>620</v>
      </c>
      <c r="K384" s="95">
        <v>229.8</v>
      </c>
      <c r="L384" s="95">
        <v>78.900000000000006</v>
      </c>
      <c r="M384" s="95">
        <v>73.3</v>
      </c>
      <c r="N384" s="95">
        <v>144.5</v>
      </c>
      <c r="O384" s="9">
        <v>5065</v>
      </c>
      <c r="P384" s="24" t="s">
        <v>62</v>
      </c>
      <c r="Q384" s="93">
        <v>4.5999999999999996</v>
      </c>
      <c r="R384" s="10">
        <v>231</v>
      </c>
      <c r="S384" s="10">
        <v>4750</v>
      </c>
      <c r="T384" s="10">
        <v>293</v>
      </c>
      <c r="U384" s="10">
        <v>3500</v>
      </c>
      <c r="V384" s="12" t="s">
        <v>55</v>
      </c>
      <c r="W384" s="30" t="s">
        <v>40</v>
      </c>
      <c r="X384" s="25" t="s">
        <v>37</v>
      </c>
      <c r="Y384" s="179" t="s">
        <v>38</v>
      </c>
      <c r="Z384" s="11">
        <v>27</v>
      </c>
      <c r="AA384" s="11">
        <v>15</v>
      </c>
      <c r="AB384" s="11" t="s">
        <v>768</v>
      </c>
      <c r="AC384" s="19" t="s">
        <v>1029</v>
      </c>
      <c r="AD384" s="35" t="s">
        <v>1092</v>
      </c>
      <c r="AE384" s="13" t="s">
        <v>180</v>
      </c>
      <c r="AF384" s="13" t="s">
        <v>727</v>
      </c>
      <c r="AG384" s="2"/>
    </row>
    <row r="385" spans="2:33">
      <c r="B385" s="177">
        <v>100447776</v>
      </c>
      <c r="C385" s="8" t="s">
        <v>189</v>
      </c>
      <c r="D385" s="8" t="s">
        <v>190</v>
      </c>
      <c r="E385" s="7">
        <v>2005</v>
      </c>
      <c r="F385" s="8" t="s">
        <v>634</v>
      </c>
      <c r="G385" s="18" t="s">
        <v>207</v>
      </c>
      <c r="H385" s="180">
        <v>28715</v>
      </c>
      <c r="I385" s="178" t="s">
        <v>938</v>
      </c>
      <c r="J385" s="22" t="s">
        <v>620</v>
      </c>
      <c r="K385" s="95">
        <v>217.8</v>
      </c>
      <c r="L385" s="95">
        <v>78.900000000000006</v>
      </c>
      <c r="M385" s="95">
        <v>73.5</v>
      </c>
      <c r="N385" s="95">
        <v>132.5</v>
      </c>
      <c r="O385" s="9">
        <v>4297</v>
      </c>
      <c r="P385" s="24" t="s">
        <v>62</v>
      </c>
      <c r="Q385" s="93">
        <v>4.5999999999999996</v>
      </c>
      <c r="R385" s="10">
        <v>231</v>
      </c>
      <c r="S385" s="10">
        <v>4750</v>
      </c>
      <c r="T385" s="10">
        <v>293</v>
      </c>
      <c r="U385" s="10">
        <v>3500</v>
      </c>
      <c r="V385" s="12" t="s">
        <v>51</v>
      </c>
      <c r="W385" s="30" t="s">
        <v>40</v>
      </c>
      <c r="X385" s="25" t="s">
        <v>37</v>
      </c>
      <c r="Y385" s="179" t="s">
        <v>38</v>
      </c>
      <c r="Z385" s="11">
        <v>27</v>
      </c>
      <c r="AA385" s="11">
        <v>14</v>
      </c>
      <c r="AB385" s="11" t="s">
        <v>828</v>
      </c>
      <c r="AC385" s="19" t="s">
        <v>1005</v>
      </c>
      <c r="AD385" s="35" t="s">
        <v>1092</v>
      </c>
      <c r="AE385" s="13" t="s">
        <v>180</v>
      </c>
      <c r="AF385" s="13" t="s">
        <v>727</v>
      </c>
      <c r="AG385" s="2"/>
    </row>
    <row r="386" spans="2:33">
      <c r="B386" s="177">
        <v>100447778</v>
      </c>
      <c r="C386" s="8" t="s">
        <v>189</v>
      </c>
      <c r="D386" s="8" t="s">
        <v>190</v>
      </c>
      <c r="E386" s="7">
        <v>2005</v>
      </c>
      <c r="F386" s="8" t="s">
        <v>634</v>
      </c>
      <c r="G386" s="18" t="s">
        <v>208</v>
      </c>
      <c r="H386" s="180">
        <v>29020</v>
      </c>
      <c r="I386" s="178" t="s">
        <v>938</v>
      </c>
      <c r="J386" s="22" t="s">
        <v>620</v>
      </c>
      <c r="K386" s="95">
        <v>229.8</v>
      </c>
      <c r="L386" s="95">
        <v>78.900000000000006</v>
      </c>
      <c r="M386" s="95">
        <v>75.599999999999994</v>
      </c>
      <c r="N386" s="95">
        <v>144.5</v>
      </c>
      <c r="O386" s="9">
        <v>5363</v>
      </c>
      <c r="P386" s="24" t="s">
        <v>62</v>
      </c>
      <c r="Q386" s="93">
        <v>4.5999999999999996</v>
      </c>
      <c r="R386" s="10">
        <v>231</v>
      </c>
      <c r="S386" s="10">
        <v>4750</v>
      </c>
      <c r="T386" s="10">
        <v>293</v>
      </c>
      <c r="U386" s="10">
        <v>3500</v>
      </c>
      <c r="V386" s="12" t="s">
        <v>51</v>
      </c>
      <c r="W386" s="30" t="s">
        <v>40</v>
      </c>
      <c r="X386" s="25" t="s">
        <v>37</v>
      </c>
      <c r="Y386" s="179" t="s">
        <v>38</v>
      </c>
      <c r="Z386" s="11">
        <v>27</v>
      </c>
      <c r="AA386" s="11">
        <v>14</v>
      </c>
      <c r="AB386" s="11" t="s">
        <v>828</v>
      </c>
      <c r="AC386" s="19" t="s">
        <v>1005</v>
      </c>
      <c r="AD386" s="35" t="s">
        <v>1092</v>
      </c>
      <c r="AE386" s="13" t="s">
        <v>180</v>
      </c>
      <c r="AF386" s="13" t="s">
        <v>727</v>
      </c>
      <c r="AG386" s="2"/>
    </row>
    <row r="387" spans="2:33">
      <c r="B387" s="177">
        <v>100447779</v>
      </c>
      <c r="C387" s="8" t="s">
        <v>189</v>
      </c>
      <c r="D387" s="8" t="s">
        <v>190</v>
      </c>
      <c r="E387" s="7">
        <v>2005</v>
      </c>
      <c r="F387" s="8" t="s">
        <v>634</v>
      </c>
      <c r="G387" s="18" t="s">
        <v>209</v>
      </c>
      <c r="H387" s="180">
        <v>29875</v>
      </c>
      <c r="I387" s="178" t="s">
        <v>938</v>
      </c>
      <c r="J387" s="22" t="s">
        <v>620</v>
      </c>
      <c r="K387" s="95">
        <v>229.8</v>
      </c>
      <c r="L387" s="95">
        <v>78.900000000000006</v>
      </c>
      <c r="M387" s="95">
        <v>75</v>
      </c>
      <c r="N387" s="95">
        <v>144.5</v>
      </c>
      <c r="O387" s="9">
        <v>5363</v>
      </c>
      <c r="P387" s="24" t="s">
        <v>62</v>
      </c>
      <c r="Q387" s="93">
        <v>4.5999999999999996</v>
      </c>
      <c r="R387" s="10">
        <v>231</v>
      </c>
      <c r="S387" s="10">
        <v>4750</v>
      </c>
      <c r="T387" s="10">
        <v>293</v>
      </c>
      <c r="U387" s="10">
        <v>3500</v>
      </c>
      <c r="V387" s="12" t="s">
        <v>51</v>
      </c>
      <c r="W387" s="30" t="s">
        <v>40</v>
      </c>
      <c r="X387" s="25" t="s">
        <v>37</v>
      </c>
      <c r="Y387" s="179" t="s">
        <v>38</v>
      </c>
      <c r="Z387" s="11">
        <v>27</v>
      </c>
      <c r="AA387" s="11">
        <v>14</v>
      </c>
      <c r="AB387" s="11" t="s">
        <v>828</v>
      </c>
      <c r="AC387" s="19" t="s">
        <v>1005</v>
      </c>
      <c r="AD387" s="35" t="s">
        <v>1092</v>
      </c>
      <c r="AE387" s="13" t="s">
        <v>180</v>
      </c>
      <c r="AF387" s="13" t="s">
        <v>727</v>
      </c>
      <c r="AG387" s="2"/>
    </row>
    <row r="388" spans="2:33">
      <c r="B388" s="177">
        <v>100447839</v>
      </c>
      <c r="C388" s="8" t="s">
        <v>189</v>
      </c>
      <c r="D388" s="8" t="s">
        <v>190</v>
      </c>
      <c r="E388" s="7">
        <v>2005</v>
      </c>
      <c r="F388" s="8" t="s">
        <v>630</v>
      </c>
      <c r="G388" s="18" t="s">
        <v>210</v>
      </c>
      <c r="H388" s="180">
        <v>28045</v>
      </c>
      <c r="I388" s="178" t="s">
        <v>938</v>
      </c>
      <c r="J388" s="22" t="s">
        <v>620</v>
      </c>
      <c r="K388" s="95">
        <v>217.8</v>
      </c>
      <c r="L388" s="95">
        <v>78.900000000000006</v>
      </c>
      <c r="M388" s="95">
        <v>76.5</v>
      </c>
      <c r="N388" s="95">
        <v>132.5</v>
      </c>
      <c r="O388" s="9">
        <v>4979</v>
      </c>
      <c r="P388" s="24" t="s">
        <v>62</v>
      </c>
      <c r="Q388" s="93">
        <v>4.5999999999999996</v>
      </c>
      <c r="R388" s="10">
        <v>231</v>
      </c>
      <c r="S388" s="10">
        <v>4750</v>
      </c>
      <c r="T388" s="10">
        <v>293</v>
      </c>
      <c r="U388" s="10">
        <v>3500</v>
      </c>
      <c r="V388" s="12" t="s">
        <v>55</v>
      </c>
      <c r="W388" s="30" t="s">
        <v>40</v>
      </c>
      <c r="X388" s="25" t="s">
        <v>37</v>
      </c>
      <c r="Y388" s="179" t="s">
        <v>38</v>
      </c>
      <c r="Z388" s="11">
        <v>27</v>
      </c>
      <c r="AA388" s="11">
        <v>15</v>
      </c>
      <c r="AB388" s="11" t="s">
        <v>768</v>
      </c>
      <c r="AC388" s="19" t="s">
        <v>1029</v>
      </c>
      <c r="AD388" s="35" t="s">
        <v>1092</v>
      </c>
      <c r="AE388" s="13" t="s">
        <v>180</v>
      </c>
      <c r="AF388" s="13" t="s">
        <v>727</v>
      </c>
      <c r="AG388" s="2"/>
    </row>
    <row r="389" spans="2:33">
      <c r="B389" s="177">
        <v>100447840</v>
      </c>
      <c r="C389" s="8" t="s">
        <v>189</v>
      </c>
      <c r="D389" s="8" t="s">
        <v>190</v>
      </c>
      <c r="E389" s="7">
        <v>2005</v>
      </c>
      <c r="F389" s="8" t="s">
        <v>630</v>
      </c>
      <c r="G389" s="18" t="s">
        <v>211</v>
      </c>
      <c r="H389" s="180">
        <v>28350</v>
      </c>
      <c r="I389" s="178" t="s">
        <v>938</v>
      </c>
      <c r="J389" s="22" t="s">
        <v>620</v>
      </c>
      <c r="K389" s="95">
        <v>229.8</v>
      </c>
      <c r="L389" s="95">
        <v>78.900000000000006</v>
      </c>
      <c r="M389" s="95">
        <v>75.599999999999994</v>
      </c>
      <c r="N389" s="95">
        <v>144.5</v>
      </c>
      <c r="O389" s="9">
        <v>5065</v>
      </c>
      <c r="P389" s="24" t="s">
        <v>62</v>
      </c>
      <c r="Q389" s="93">
        <v>4.5999999999999996</v>
      </c>
      <c r="R389" s="10">
        <v>231</v>
      </c>
      <c r="S389" s="10">
        <v>4750</v>
      </c>
      <c r="T389" s="10">
        <v>293</v>
      </c>
      <c r="U389" s="10">
        <v>3500</v>
      </c>
      <c r="V389" s="12" t="s">
        <v>55</v>
      </c>
      <c r="W389" s="30" t="s">
        <v>40</v>
      </c>
      <c r="X389" s="25" t="s">
        <v>37</v>
      </c>
      <c r="Y389" s="179" t="s">
        <v>38</v>
      </c>
      <c r="Z389" s="11">
        <v>27</v>
      </c>
      <c r="AA389" s="11">
        <v>15</v>
      </c>
      <c r="AB389" s="11" t="s">
        <v>768</v>
      </c>
      <c r="AC389" s="19" t="s">
        <v>1029</v>
      </c>
      <c r="AD389" s="35" t="s">
        <v>1092</v>
      </c>
      <c r="AE389" s="13" t="s">
        <v>180</v>
      </c>
      <c r="AF389" s="13" t="s">
        <v>727</v>
      </c>
      <c r="AG389" s="2"/>
    </row>
    <row r="390" spans="2:33">
      <c r="B390" s="177">
        <v>100447842</v>
      </c>
      <c r="C390" s="8" t="s">
        <v>189</v>
      </c>
      <c r="D390" s="8" t="s">
        <v>190</v>
      </c>
      <c r="E390" s="7">
        <v>2005</v>
      </c>
      <c r="F390" s="8" t="s">
        <v>630</v>
      </c>
      <c r="G390" s="18" t="s">
        <v>212</v>
      </c>
      <c r="H390" s="180">
        <v>28655</v>
      </c>
      <c r="I390" s="178" t="s">
        <v>938</v>
      </c>
      <c r="J390" s="22" t="s">
        <v>620</v>
      </c>
      <c r="K390" s="95">
        <v>248.4</v>
      </c>
      <c r="L390" s="95">
        <v>78.900000000000006</v>
      </c>
      <c r="M390" s="95">
        <v>73.400000000000006</v>
      </c>
      <c r="N390" s="95">
        <v>163</v>
      </c>
      <c r="O390" s="9">
        <v>5501</v>
      </c>
      <c r="P390" s="24" t="s">
        <v>62</v>
      </c>
      <c r="Q390" s="93">
        <v>5.4</v>
      </c>
      <c r="R390" s="10">
        <v>300</v>
      </c>
      <c r="S390" s="10">
        <v>5000</v>
      </c>
      <c r="T390" s="10">
        <v>365</v>
      </c>
      <c r="U390" s="10">
        <v>3750</v>
      </c>
      <c r="V390" s="12" t="s">
        <v>55</v>
      </c>
      <c r="W390" s="30" t="s">
        <v>40</v>
      </c>
      <c r="X390" s="25" t="s">
        <v>37</v>
      </c>
      <c r="Y390" s="179" t="s">
        <v>38</v>
      </c>
      <c r="Z390" s="11">
        <v>27</v>
      </c>
      <c r="AA390" s="11">
        <v>15</v>
      </c>
      <c r="AB390" s="11" t="s">
        <v>769</v>
      </c>
      <c r="AC390" s="19" t="s">
        <v>1007</v>
      </c>
      <c r="AD390" s="35" t="s">
        <v>1092</v>
      </c>
      <c r="AE390" s="13" t="s">
        <v>180</v>
      </c>
      <c r="AF390" s="13" t="s">
        <v>727</v>
      </c>
      <c r="AG390" s="2"/>
    </row>
    <row r="391" spans="2:33">
      <c r="B391" s="177">
        <v>100447841</v>
      </c>
      <c r="C391" s="8" t="s">
        <v>189</v>
      </c>
      <c r="D391" s="8" t="s">
        <v>190</v>
      </c>
      <c r="E391" s="7">
        <v>2005</v>
      </c>
      <c r="F391" s="8" t="s">
        <v>630</v>
      </c>
      <c r="G391" s="18" t="s">
        <v>213</v>
      </c>
      <c r="H391" s="180">
        <v>29205</v>
      </c>
      <c r="I391" s="178" t="s">
        <v>938</v>
      </c>
      <c r="J391" s="22" t="s">
        <v>620</v>
      </c>
      <c r="K391" s="95">
        <v>229.8</v>
      </c>
      <c r="L391" s="95">
        <v>78.900000000000006</v>
      </c>
      <c r="M391" s="95">
        <v>73.5</v>
      </c>
      <c r="N391" s="95">
        <v>144.5</v>
      </c>
      <c r="O391" s="9">
        <v>5065</v>
      </c>
      <c r="P391" s="24" t="s">
        <v>62</v>
      </c>
      <c r="Q391" s="93">
        <v>4.5999999999999996</v>
      </c>
      <c r="R391" s="10">
        <v>231</v>
      </c>
      <c r="S391" s="10">
        <v>4750</v>
      </c>
      <c r="T391" s="10">
        <v>293</v>
      </c>
      <c r="U391" s="10">
        <v>3500</v>
      </c>
      <c r="V391" s="12" t="s">
        <v>55</v>
      </c>
      <c r="W391" s="30" t="s">
        <v>40</v>
      </c>
      <c r="X391" s="25" t="s">
        <v>37</v>
      </c>
      <c r="Y391" s="179" t="s">
        <v>38</v>
      </c>
      <c r="Z391" s="11">
        <v>27</v>
      </c>
      <c r="AA391" s="11">
        <v>15</v>
      </c>
      <c r="AB391" s="11" t="s">
        <v>768</v>
      </c>
      <c r="AC391" s="19" t="s">
        <v>1029</v>
      </c>
      <c r="AD391" s="35" t="s">
        <v>1092</v>
      </c>
      <c r="AE391" s="13" t="s">
        <v>180</v>
      </c>
      <c r="AF391" s="13" t="s">
        <v>727</v>
      </c>
      <c r="AG391" s="2"/>
    </row>
    <row r="392" spans="2:33">
      <c r="B392" s="177">
        <v>100447843</v>
      </c>
      <c r="C392" s="8" t="s">
        <v>189</v>
      </c>
      <c r="D392" s="8" t="s">
        <v>190</v>
      </c>
      <c r="E392" s="7">
        <v>2005</v>
      </c>
      <c r="F392" s="8" t="s">
        <v>630</v>
      </c>
      <c r="G392" s="18" t="s">
        <v>214</v>
      </c>
      <c r="H392" s="180">
        <v>31080</v>
      </c>
      <c r="I392" s="178" t="s">
        <v>938</v>
      </c>
      <c r="J392" s="22" t="s">
        <v>620</v>
      </c>
      <c r="K392" s="95">
        <v>217.8</v>
      </c>
      <c r="L392" s="95">
        <v>78.900000000000006</v>
      </c>
      <c r="M392" s="95">
        <v>73.5</v>
      </c>
      <c r="N392" s="95">
        <v>132.5</v>
      </c>
      <c r="O392" s="9">
        <v>4297</v>
      </c>
      <c r="P392" s="24" t="s">
        <v>62</v>
      </c>
      <c r="Q392" s="93">
        <v>4.5999999999999996</v>
      </c>
      <c r="R392" s="10">
        <v>231</v>
      </c>
      <c r="S392" s="10">
        <v>4750</v>
      </c>
      <c r="T392" s="10">
        <v>293</v>
      </c>
      <c r="U392" s="10">
        <v>3500</v>
      </c>
      <c r="V392" s="12" t="s">
        <v>51</v>
      </c>
      <c r="W392" s="30" t="s">
        <v>40</v>
      </c>
      <c r="X392" s="25" t="s">
        <v>37</v>
      </c>
      <c r="Y392" s="179" t="s">
        <v>38</v>
      </c>
      <c r="Z392" s="11">
        <v>27</v>
      </c>
      <c r="AA392" s="11">
        <v>14</v>
      </c>
      <c r="AB392" s="11" t="s">
        <v>828</v>
      </c>
      <c r="AC392" s="19" t="s">
        <v>1005</v>
      </c>
      <c r="AD392" s="35" t="s">
        <v>1092</v>
      </c>
      <c r="AE392" s="13" t="s">
        <v>180</v>
      </c>
      <c r="AF392" s="13" t="s">
        <v>727</v>
      </c>
      <c r="AG392" s="2"/>
    </row>
    <row r="393" spans="2:33">
      <c r="B393" s="177">
        <v>100447844</v>
      </c>
      <c r="C393" s="8" t="s">
        <v>189</v>
      </c>
      <c r="D393" s="8" t="s">
        <v>190</v>
      </c>
      <c r="E393" s="7">
        <v>2005</v>
      </c>
      <c r="F393" s="8" t="s">
        <v>630</v>
      </c>
      <c r="G393" s="18" t="s">
        <v>215</v>
      </c>
      <c r="H393" s="180">
        <v>31405</v>
      </c>
      <c r="I393" s="178" t="s">
        <v>938</v>
      </c>
      <c r="J393" s="22" t="s">
        <v>620</v>
      </c>
      <c r="K393" s="95">
        <v>229.8</v>
      </c>
      <c r="L393" s="95">
        <v>78.900000000000006</v>
      </c>
      <c r="M393" s="95">
        <v>75.599999999999994</v>
      </c>
      <c r="N393" s="95">
        <v>144.5</v>
      </c>
      <c r="O393" s="9">
        <v>5363</v>
      </c>
      <c r="P393" s="24" t="s">
        <v>62</v>
      </c>
      <c r="Q393" s="93">
        <v>4.5999999999999996</v>
      </c>
      <c r="R393" s="10">
        <v>231</v>
      </c>
      <c r="S393" s="10">
        <v>4750</v>
      </c>
      <c r="T393" s="10">
        <v>293</v>
      </c>
      <c r="U393" s="10">
        <v>3500</v>
      </c>
      <c r="V393" s="12" t="s">
        <v>51</v>
      </c>
      <c r="W393" s="30" t="s">
        <v>40</v>
      </c>
      <c r="X393" s="25" t="s">
        <v>37</v>
      </c>
      <c r="Y393" s="179" t="s">
        <v>38</v>
      </c>
      <c r="Z393" s="11">
        <v>27</v>
      </c>
      <c r="AA393" s="11">
        <v>14</v>
      </c>
      <c r="AB393" s="11" t="s">
        <v>828</v>
      </c>
      <c r="AC393" s="19" t="s">
        <v>1005</v>
      </c>
      <c r="AD393" s="35" t="s">
        <v>1092</v>
      </c>
      <c r="AE393" s="13" t="s">
        <v>180</v>
      </c>
      <c r="AF393" s="13" t="s">
        <v>727</v>
      </c>
      <c r="AG393" s="2"/>
    </row>
    <row r="394" spans="2:33">
      <c r="B394" s="177">
        <v>100447847</v>
      </c>
      <c r="C394" s="8" t="s">
        <v>189</v>
      </c>
      <c r="D394" s="8" t="s">
        <v>190</v>
      </c>
      <c r="E394" s="7">
        <v>2005</v>
      </c>
      <c r="F394" s="8" t="s">
        <v>630</v>
      </c>
      <c r="G394" s="18" t="s">
        <v>217</v>
      </c>
      <c r="H394" s="180">
        <v>31685</v>
      </c>
      <c r="I394" s="178" t="s">
        <v>938</v>
      </c>
      <c r="J394" s="22" t="s">
        <v>620</v>
      </c>
      <c r="K394" s="95">
        <v>248.4</v>
      </c>
      <c r="L394" s="95">
        <v>78.900000000000006</v>
      </c>
      <c r="M394" s="95">
        <v>75.400000000000006</v>
      </c>
      <c r="N394" s="95">
        <v>163</v>
      </c>
      <c r="O394" s="9">
        <v>5849</v>
      </c>
      <c r="P394" s="24" t="s">
        <v>62</v>
      </c>
      <c r="Q394" s="93">
        <v>5.4</v>
      </c>
      <c r="R394" s="10">
        <v>300</v>
      </c>
      <c r="S394" s="10">
        <v>5000</v>
      </c>
      <c r="T394" s="10">
        <v>365</v>
      </c>
      <c r="U394" s="10">
        <v>3750</v>
      </c>
      <c r="V394" s="12" t="s">
        <v>51</v>
      </c>
      <c r="W394" s="30" t="s">
        <v>40</v>
      </c>
      <c r="X394" s="25" t="s">
        <v>37</v>
      </c>
      <c r="Y394" s="179" t="s">
        <v>38</v>
      </c>
      <c r="Z394" s="11">
        <v>27</v>
      </c>
      <c r="AA394" s="11">
        <v>14</v>
      </c>
      <c r="AB394" s="11" t="s">
        <v>769</v>
      </c>
      <c r="AC394" s="19" t="s">
        <v>1007</v>
      </c>
      <c r="AD394" s="35" t="s">
        <v>1092</v>
      </c>
      <c r="AE394" s="13" t="s">
        <v>180</v>
      </c>
      <c r="AF394" s="13" t="s">
        <v>727</v>
      </c>
      <c r="AG394" s="2"/>
    </row>
    <row r="395" spans="2:33">
      <c r="B395" s="177">
        <v>100447846</v>
      </c>
      <c r="C395" s="8" t="s">
        <v>189</v>
      </c>
      <c r="D395" s="8" t="s">
        <v>190</v>
      </c>
      <c r="E395" s="7">
        <v>2005</v>
      </c>
      <c r="F395" s="8" t="s">
        <v>630</v>
      </c>
      <c r="G395" s="18" t="s">
        <v>216</v>
      </c>
      <c r="H395" s="180">
        <v>32235</v>
      </c>
      <c r="I395" s="178" t="s">
        <v>938</v>
      </c>
      <c r="J395" s="22" t="s">
        <v>620</v>
      </c>
      <c r="K395" s="95">
        <v>229.8</v>
      </c>
      <c r="L395" s="95">
        <v>78.900000000000006</v>
      </c>
      <c r="M395" s="95">
        <v>75.599999999999994</v>
      </c>
      <c r="N395" s="95">
        <v>144.5</v>
      </c>
      <c r="O395" s="9">
        <v>5363</v>
      </c>
      <c r="P395" s="24" t="s">
        <v>62</v>
      </c>
      <c r="Q395" s="93">
        <v>4.5999999999999996</v>
      </c>
      <c r="R395" s="10">
        <v>231</v>
      </c>
      <c r="S395" s="10">
        <v>4750</v>
      </c>
      <c r="T395" s="10">
        <v>293</v>
      </c>
      <c r="U395" s="10">
        <v>3500</v>
      </c>
      <c r="V395" s="12" t="s">
        <v>51</v>
      </c>
      <c r="W395" s="30" t="s">
        <v>40</v>
      </c>
      <c r="X395" s="25" t="s">
        <v>37</v>
      </c>
      <c r="Y395" s="179" t="s">
        <v>38</v>
      </c>
      <c r="Z395" s="11">
        <v>27</v>
      </c>
      <c r="AA395" s="11">
        <v>14</v>
      </c>
      <c r="AB395" s="11" t="s">
        <v>828</v>
      </c>
      <c r="AC395" s="19" t="s">
        <v>1005</v>
      </c>
      <c r="AD395" s="35" t="s">
        <v>1092</v>
      </c>
      <c r="AE395" s="13" t="s">
        <v>180</v>
      </c>
      <c r="AF395" s="13" t="s">
        <v>727</v>
      </c>
      <c r="AG395" s="2"/>
    </row>
    <row r="396" spans="2:33">
      <c r="B396" s="177">
        <v>100447859</v>
      </c>
      <c r="C396" s="8" t="s">
        <v>189</v>
      </c>
      <c r="D396" s="8" t="s">
        <v>190</v>
      </c>
      <c r="E396" s="7">
        <v>2005</v>
      </c>
      <c r="F396" s="8" t="s">
        <v>642</v>
      </c>
      <c r="G396" s="18" t="s">
        <v>218</v>
      </c>
      <c r="H396" s="180">
        <v>30745</v>
      </c>
      <c r="I396" s="178" t="s">
        <v>938</v>
      </c>
      <c r="J396" s="22" t="s">
        <v>620</v>
      </c>
      <c r="K396" s="95">
        <v>217.8</v>
      </c>
      <c r="L396" s="95">
        <v>78.900000000000006</v>
      </c>
      <c r="M396" s="95">
        <v>76.5</v>
      </c>
      <c r="N396" s="95">
        <v>132.5</v>
      </c>
      <c r="O396" s="9">
        <v>5151</v>
      </c>
      <c r="P396" s="24" t="s">
        <v>62</v>
      </c>
      <c r="Q396" s="93">
        <v>5.4</v>
      </c>
      <c r="R396" s="10">
        <v>300</v>
      </c>
      <c r="S396" s="10">
        <v>5000</v>
      </c>
      <c r="T396" s="10">
        <v>365</v>
      </c>
      <c r="U396" s="10">
        <v>3750</v>
      </c>
      <c r="V396" s="12" t="s">
        <v>55</v>
      </c>
      <c r="W396" s="30" t="s">
        <v>40</v>
      </c>
      <c r="X396" s="25" t="s">
        <v>37</v>
      </c>
      <c r="Y396" s="179" t="s">
        <v>38</v>
      </c>
      <c r="Z396" s="11">
        <v>27</v>
      </c>
      <c r="AA396" s="11">
        <v>15</v>
      </c>
      <c r="AB396" s="11" t="s">
        <v>769</v>
      </c>
      <c r="AC396" s="19" t="s">
        <v>1007</v>
      </c>
      <c r="AD396" s="35" t="s">
        <v>1092</v>
      </c>
      <c r="AE396" s="13" t="s">
        <v>180</v>
      </c>
      <c r="AF396" s="13" t="s">
        <v>727</v>
      </c>
      <c r="AG396" s="2"/>
    </row>
    <row r="397" spans="2:33">
      <c r="B397" s="177">
        <v>100447861</v>
      </c>
      <c r="C397" s="8" t="s">
        <v>189</v>
      </c>
      <c r="D397" s="8" t="s">
        <v>190</v>
      </c>
      <c r="E397" s="7">
        <v>2005</v>
      </c>
      <c r="F397" s="8" t="s">
        <v>642</v>
      </c>
      <c r="G397" s="18" t="s">
        <v>219</v>
      </c>
      <c r="H397" s="180">
        <v>31050</v>
      </c>
      <c r="I397" s="178" t="s">
        <v>938</v>
      </c>
      <c r="J397" s="22" t="s">
        <v>620</v>
      </c>
      <c r="K397" s="95">
        <v>229.8</v>
      </c>
      <c r="L397" s="95">
        <v>78.900000000000006</v>
      </c>
      <c r="M397" s="95">
        <v>75.599999999999994</v>
      </c>
      <c r="N397" s="95">
        <v>144.5</v>
      </c>
      <c r="O397" s="9">
        <v>5169</v>
      </c>
      <c r="P397" s="24" t="s">
        <v>62</v>
      </c>
      <c r="Q397" s="93">
        <v>5.4</v>
      </c>
      <c r="R397" s="10">
        <v>300</v>
      </c>
      <c r="S397" s="10">
        <v>5000</v>
      </c>
      <c r="T397" s="10">
        <v>365</v>
      </c>
      <c r="U397" s="10">
        <v>3750</v>
      </c>
      <c r="V397" s="12" t="s">
        <v>55</v>
      </c>
      <c r="W397" s="30" t="s">
        <v>40</v>
      </c>
      <c r="X397" s="25" t="s">
        <v>37</v>
      </c>
      <c r="Y397" s="179" t="s">
        <v>38</v>
      </c>
      <c r="Z397" s="11">
        <v>27</v>
      </c>
      <c r="AA397" s="11">
        <v>15</v>
      </c>
      <c r="AB397" s="11" t="s">
        <v>769</v>
      </c>
      <c r="AC397" s="19" t="s">
        <v>1007</v>
      </c>
      <c r="AD397" s="35" t="s">
        <v>1092</v>
      </c>
      <c r="AE397" s="13" t="s">
        <v>180</v>
      </c>
      <c r="AF397" s="13" t="s">
        <v>727</v>
      </c>
      <c r="AG397" s="2"/>
    </row>
    <row r="398" spans="2:33">
      <c r="B398" s="177">
        <v>100447862</v>
      </c>
      <c r="C398" s="8" t="s">
        <v>189</v>
      </c>
      <c r="D398" s="8" t="s">
        <v>190</v>
      </c>
      <c r="E398" s="7">
        <v>2005</v>
      </c>
      <c r="F398" s="8" t="s">
        <v>642</v>
      </c>
      <c r="G398" s="18" t="s">
        <v>220</v>
      </c>
      <c r="H398" s="180">
        <v>34080</v>
      </c>
      <c r="I398" s="178" t="s">
        <v>938</v>
      </c>
      <c r="J398" s="22" t="s">
        <v>620</v>
      </c>
      <c r="K398" s="95">
        <v>217.8</v>
      </c>
      <c r="L398" s="95">
        <v>78.900000000000006</v>
      </c>
      <c r="M398" s="95">
        <v>73.5</v>
      </c>
      <c r="N398" s="95">
        <v>132.5</v>
      </c>
      <c r="O398" s="9">
        <v>5452</v>
      </c>
      <c r="P398" s="24" t="s">
        <v>62</v>
      </c>
      <c r="Q398" s="93">
        <v>5.4</v>
      </c>
      <c r="R398" s="10">
        <v>300</v>
      </c>
      <c r="S398" s="10">
        <v>5000</v>
      </c>
      <c r="T398" s="10">
        <v>365</v>
      </c>
      <c r="U398" s="10">
        <v>3750</v>
      </c>
      <c r="V398" s="12" t="s">
        <v>51</v>
      </c>
      <c r="W398" s="30" t="s">
        <v>40</v>
      </c>
      <c r="X398" s="25" t="s">
        <v>37</v>
      </c>
      <c r="Y398" s="179" t="s">
        <v>38</v>
      </c>
      <c r="Z398" s="11">
        <v>27</v>
      </c>
      <c r="AA398" s="11">
        <v>14</v>
      </c>
      <c r="AB398" s="11" t="s">
        <v>769</v>
      </c>
      <c r="AC398" s="19" t="s">
        <v>1007</v>
      </c>
      <c r="AD398" s="35" t="s">
        <v>1092</v>
      </c>
      <c r="AE398" s="13" t="s">
        <v>180</v>
      </c>
      <c r="AF398" s="13" t="s">
        <v>727</v>
      </c>
      <c r="AG398" s="2"/>
    </row>
    <row r="399" spans="2:33">
      <c r="B399" s="177">
        <v>100447864</v>
      </c>
      <c r="C399" s="8" t="s">
        <v>189</v>
      </c>
      <c r="D399" s="8" t="s">
        <v>190</v>
      </c>
      <c r="E399" s="7">
        <v>2005</v>
      </c>
      <c r="F399" s="8" t="s">
        <v>642</v>
      </c>
      <c r="G399" s="18" t="s">
        <v>221</v>
      </c>
      <c r="H399" s="180">
        <v>34385</v>
      </c>
      <c r="I399" s="178" t="s">
        <v>938</v>
      </c>
      <c r="J399" s="22" t="s">
        <v>620</v>
      </c>
      <c r="K399" s="95">
        <v>229.8</v>
      </c>
      <c r="L399" s="95">
        <v>78.900000000000006</v>
      </c>
      <c r="M399" s="95">
        <v>75.599999999999994</v>
      </c>
      <c r="N399" s="95">
        <v>144.5</v>
      </c>
      <c r="O399" s="9">
        <v>5004</v>
      </c>
      <c r="P399" s="24" t="s">
        <v>62</v>
      </c>
      <c r="Q399" s="93">
        <v>5.4</v>
      </c>
      <c r="R399" s="10">
        <v>300</v>
      </c>
      <c r="S399" s="10">
        <v>5000</v>
      </c>
      <c r="T399" s="10">
        <v>365</v>
      </c>
      <c r="U399" s="10">
        <v>3750</v>
      </c>
      <c r="V399" s="12" t="s">
        <v>51</v>
      </c>
      <c r="W399" s="30" t="s">
        <v>40</v>
      </c>
      <c r="X399" s="25" t="s">
        <v>37</v>
      </c>
      <c r="Y399" s="179" t="s">
        <v>38</v>
      </c>
      <c r="Z399" s="11">
        <v>26</v>
      </c>
      <c r="AA399" s="11">
        <v>14</v>
      </c>
      <c r="AB399" s="11" t="s">
        <v>769</v>
      </c>
      <c r="AC399" s="19" t="s">
        <v>1003</v>
      </c>
      <c r="AD399" s="35" t="s">
        <v>1092</v>
      </c>
      <c r="AE399" s="13" t="s">
        <v>180</v>
      </c>
      <c r="AF399" s="13" t="s">
        <v>727</v>
      </c>
      <c r="AG399" s="2"/>
    </row>
    <row r="400" spans="2:33">
      <c r="B400" s="177">
        <v>100447848</v>
      </c>
      <c r="C400" s="8" t="s">
        <v>189</v>
      </c>
      <c r="D400" s="8" t="s">
        <v>190</v>
      </c>
      <c r="E400" s="7">
        <v>2005</v>
      </c>
      <c r="F400" s="8" t="s">
        <v>659</v>
      </c>
      <c r="G400" s="18" t="s">
        <v>222</v>
      </c>
      <c r="H400" s="180">
        <v>33325</v>
      </c>
      <c r="I400" s="178" t="s">
        <v>938</v>
      </c>
      <c r="J400" s="22" t="s">
        <v>620</v>
      </c>
      <c r="K400" s="95">
        <v>217.8</v>
      </c>
      <c r="L400" s="95">
        <v>78.900000000000006</v>
      </c>
      <c r="M400" s="95">
        <v>73.5</v>
      </c>
      <c r="N400" s="95">
        <v>132.5</v>
      </c>
      <c r="O400" s="9">
        <v>5452</v>
      </c>
      <c r="P400" s="24" t="s">
        <v>62</v>
      </c>
      <c r="Q400" s="93">
        <v>5.4</v>
      </c>
      <c r="R400" s="10">
        <v>300</v>
      </c>
      <c r="S400" s="10">
        <v>5000</v>
      </c>
      <c r="T400" s="10">
        <v>365</v>
      </c>
      <c r="U400" s="10">
        <v>3750</v>
      </c>
      <c r="V400" s="12" t="s">
        <v>51</v>
      </c>
      <c r="W400" s="30" t="s">
        <v>40</v>
      </c>
      <c r="X400" s="25" t="s">
        <v>37</v>
      </c>
      <c r="Y400" s="179" t="s">
        <v>38</v>
      </c>
      <c r="Z400" s="11">
        <v>26</v>
      </c>
      <c r="AA400" s="11">
        <v>14</v>
      </c>
      <c r="AB400" s="11" t="s">
        <v>769</v>
      </c>
      <c r="AC400" s="19" t="s">
        <v>1003</v>
      </c>
      <c r="AD400" s="35" t="s">
        <v>1092</v>
      </c>
      <c r="AE400" s="13" t="s">
        <v>180</v>
      </c>
      <c r="AF400" s="13" t="s">
        <v>727</v>
      </c>
      <c r="AG400" s="2"/>
    </row>
    <row r="401" spans="2:33">
      <c r="B401" s="177">
        <v>100447849</v>
      </c>
      <c r="C401" s="8" t="s">
        <v>189</v>
      </c>
      <c r="D401" s="8" t="s">
        <v>190</v>
      </c>
      <c r="E401" s="7">
        <v>2005</v>
      </c>
      <c r="F401" s="8" t="s">
        <v>659</v>
      </c>
      <c r="G401" s="18" t="s">
        <v>223</v>
      </c>
      <c r="H401" s="180">
        <v>33630</v>
      </c>
      <c r="I401" s="178" t="s">
        <v>938</v>
      </c>
      <c r="J401" s="22" t="s">
        <v>620</v>
      </c>
      <c r="K401" s="95">
        <v>229.8</v>
      </c>
      <c r="L401" s="95">
        <v>78.900000000000006</v>
      </c>
      <c r="M401" s="95">
        <v>75.599999999999994</v>
      </c>
      <c r="N401" s="95">
        <v>144.5</v>
      </c>
      <c r="O401" s="9">
        <v>5004</v>
      </c>
      <c r="P401" s="24" t="s">
        <v>62</v>
      </c>
      <c r="Q401" s="93">
        <v>5.4</v>
      </c>
      <c r="R401" s="10">
        <v>300</v>
      </c>
      <c r="S401" s="10">
        <v>5000</v>
      </c>
      <c r="T401" s="10">
        <v>365</v>
      </c>
      <c r="U401" s="10">
        <v>3750</v>
      </c>
      <c r="V401" s="12" t="s">
        <v>51</v>
      </c>
      <c r="W401" s="30" t="s">
        <v>40</v>
      </c>
      <c r="X401" s="25" t="s">
        <v>37</v>
      </c>
      <c r="Y401" s="179" t="s">
        <v>38</v>
      </c>
      <c r="Z401" s="11">
        <v>26</v>
      </c>
      <c r="AA401" s="11">
        <v>14</v>
      </c>
      <c r="AB401" s="11" t="s">
        <v>769</v>
      </c>
      <c r="AC401" s="19" t="s">
        <v>1003</v>
      </c>
      <c r="AD401" s="35" t="s">
        <v>1092</v>
      </c>
      <c r="AE401" s="13" t="s">
        <v>180</v>
      </c>
      <c r="AF401" s="13" t="s">
        <v>727</v>
      </c>
      <c r="AG401" s="2"/>
    </row>
    <row r="402" spans="2:33">
      <c r="B402" s="177">
        <v>100447850</v>
      </c>
      <c r="C402" s="8" t="s">
        <v>189</v>
      </c>
      <c r="D402" s="8" t="s">
        <v>190</v>
      </c>
      <c r="E402" s="7">
        <v>2005</v>
      </c>
      <c r="F402" s="8" t="s">
        <v>659</v>
      </c>
      <c r="G402" s="18" t="s">
        <v>224</v>
      </c>
      <c r="H402" s="180">
        <v>34485</v>
      </c>
      <c r="I402" s="178" t="s">
        <v>938</v>
      </c>
      <c r="J402" s="22" t="s">
        <v>620</v>
      </c>
      <c r="K402" s="95">
        <v>229.8</v>
      </c>
      <c r="L402" s="95">
        <v>78.900000000000006</v>
      </c>
      <c r="M402" s="95">
        <v>75.599999999999994</v>
      </c>
      <c r="N402" s="95">
        <v>144.5</v>
      </c>
      <c r="O402" s="9">
        <v>5004</v>
      </c>
      <c r="P402" s="24" t="s">
        <v>62</v>
      </c>
      <c r="Q402" s="93">
        <v>5.4</v>
      </c>
      <c r="R402" s="10">
        <v>300</v>
      </c>
      <c r="S402" s="10">
        <v>5000</v>
      </c>
      <c r="T402" s="10">
        <v>365</v>
      </c>
      <c r="U402" s="10">
        <v>3750</v>
      </c>
      <c r="V402" s="12" t="s">
        <v>51</v>
      </c>
      <c r="W402" s="30" t="s">
        <v>40</v>
      </c>
      <c r="X402" s="25" t="s">
        <v>37</v>
      </c>
      <c r="Y402" s="179" t="s">
        <v>38</v>
      </c>
      <c r="Z402" s="11">
        <v>26</v>
      </c>
      <c r="AA402" s="11">
        <v>14</v>
      </c>
      <c r="AB402" s="11" t="s">
        <v>769</v>
      </c>
      <c r="AC402" s="19" t="s">
        <v>1003</v>
      </c>
      <c r="AD402" s="35" t="s">
        <v>1092</v>
      </c>
      <c r="AE402" s="13" t="s">
        <v>180</v>
      </c>
      <c r="AF402" s="13" t="s">
        <v>727</v>
      </c>
      <c r="AG402" s="2"/>
    </row>
    <row r="403" spans="2:33">
      <c r="B403" s="177">
        <v>100447907</v>
      </c>
      <c r="C403" s="8" t="s">
        <v>189</v>
      </c>
      <c r="D403" s="8" t="s">
        <v>190</v>
      </c>
      <c r="E403" s="7">
        <v>2005</v>
      </c>
      <c r="F403" s="8" t="s">
        <v>630</v>
      </c>
      <c r="G403" s="18" t="s">
        <v>225</v>
      </c>
      <c r="H403" s="180">
        <v>30375</v>
      </c>
      <c r="I403" s="178" t="s">
        <v>938</v>
      </c>
      <c r="J403" s="22" t="s">
        <v>619</v>
      </c>
      <c r="K403" s="95">
        <v>224</v>
      </c>
      <c r="L403" s="95">
        <v>78.900000000000006</v>
      </c>
      <c r="M403" s="95">
        <v>73.5</v>
      </c>
      <c r="N403" s="95">
        <v>138.5</v>
      </c>
      <c r="O403" s="9">
        <v>5176</v>
      </c>
      <c r="P403" s="24" t="s">
        <v>62</v>
      </c>
      <c r="Q403" s="93">
        <v>4.5999999999999996</v>
      </c>
      <c r="R403" s="10">
        <v>231</v>
      </c>
      <c r="S403" s="10">
        <v>4750</v>
      </c>
      <c r="T403" s="10">
        <v>293</v>
      </c>
      <c r="U403" s="10">
        <v>3500</v>
      </c>
      <c r="V403" s="12" t="s">
        <v>55</v>
      </c>
      <c r="W403" s="30" t="s">
        <v>40</v>
      </c>
      <c r="X403" s="25" t="s">
        <v>37</v>
      </c>
      <c r="Y403" s="179" t="s">
        <v>38</v>
      </c>
      <c r="Z403" s="11">
        <v>30</v>
      </c>
      <c r="AA403" s="11">
        <v>15</v>
      </c>
      <c r="AB403" s="11" t="s">
        <v>768</v>
      </c>
      <c r="AC403" s="19" t="s">
        <v>845</v>
      </c>
      <c r="AD403" s="35" t="s">
        <v>1092</v>
      </c>
      <c r="AE403" s="13" t="s">
        <v>180</v>
      </c>
      <c r="AF403" s="13" t="s">
        <v>727</v>
      </c>
      <c r="AG403" s="2"/>
    </row>
    <row r="404" spans="2:33">
      <c r="B404" s="177">
        <v>100447910</v>
      </c>
      <c r="C404" s="8" t="s">
        <v>189</v>
      </c>
      <c r="D404" s="8" t="s">
        <v>190</v>
      </c>
      <c r="E404" s="7">
        <v>2005</v>
      </c>
      <c r="F404" s="8" t="s">
        <v>630</v>
      </c>
      <c r="G404" s="18" t="s">
        <v>226</v>
      </c>
      <c r="H404" s="180">
        <v>33560</v>
      </c>
      <c r="I404" s="178" t="s">
        <v>938</v>
      </c>
      <c r="J404" s="22" t="s">
        <v>619</v>
      </c>
      <c r="K404" s="95">
        <v>224</v>
      </c>
      <c r="L404" s="95">
        <v>78.900000000000006</v>
      </c>
      <c r="M404" s="95">
        <v>76</v>
      </c>
      <c r="N404" s="95">
        <v>138.5</v>
      </c>
      <c r="O404" s="9">
        <v>5476</v>
      </c>
      <c r="P404" s="24" t="s">
        <v>62</v>
      </c>
      <c r="Q404" s="93">
        <v>4.5999999999999996</v>
      </c>
      <c r="R404" s="10">
        <v>231</v>
      </c>
      <c r="S404" s="10">
        <v>4750</v>
      </c>
      <c r="T404" s="10">
        <v>293</v>
      </c>
      <c r="U404" s="10">
        <v>3500</v>
      </c>
      <c r="V404" s="12" t="s">
        <v>51</v>
      </c>
      <c r="W404" s="30" t="s">
        <v>40</v>
      </c>
      <c r="X404" s="25" t="s">
        <v>37</v>
      </c>
      <c r="Y404" s="179" t="s">
        <v>38</v>
      </c>
      <c r="Z404" s="11">
        <v>30</v>
      </c>
      <c r="AA404" s="11">
        <v>14</v>
      </c>
      <c r="AB404" s="11" t="s">
        <v>828</v>
      </c>
      <c r="AC404" s="19" t="s">
        <v>838</v>
      </c>
      <c r="AD404" s="35" t="s">
        <v>1092</v>
      </c>
      <c r="AE404" s="13" t="s">
        <v>180</v>
      </c>
      <c r="AF404" s="13" t="s">
        <v>727</v>
      </c>
      <c r="AG404" s="2"/>
    </row>
    <row r="405" spans="2:33">
      <c r="B405" s="177">
        <v>100447912</v>
      </c>
      <c r="C405" s="8" t="s">
        <v>189</v>
      </c>
      <c r="D405" s="8" t="s">
        <v>190</v>
      </c>
      <c r="E405" s="7">
        <v>2005</v>
      </c>
      <c r="F405" s="8" t="s">
        <v>642</v>
      </c>
      <c r="G405" s="18" t="s">
        <v>227</v>
      </c>
      <c r="H405" s="180">
        <v>33440</v>
      </c>
      <c r="I405" s="178" t="s">
        <v>938</v>
      </c>
      <c r="J405" s="22" t="s">
        <v>619</v>
      </c>
      <c r="K405" s="95">
        <v>224</v>
      </c>
      <c r="L405" s="95">
        <v>78.900000000000006</v>
      </c>
      <c r="M405" s="95">
        <v>73.5</v>
      </c>
      <c r="N405" s="95">
        <v>138.5</v>
      </c>
      <c r="O405" s="9">
        <v>5281</v>
      </c>
      <c r="P405" s="24" t="s">
        <v>62</v>
      </c>
      <c r="Q405" s="93">
        <v>5.4</v>
      </c>
      <c r="R405" s="10">
        <v>300</v>
      </c>
      <c r="S405" s="10">
        <v>5000</v>
      </c>
      <c r="T405" s="10">
        <v>365</v>
      </c>
      <c r="U405" s="10">
        <v>3750</v>
      </c>
      <c r="V405" s="12" t="s">
        <v>55</v>
      </c>
      <c r="W405" s="30" t="s">
        <v>40</v>
      </c>
      <c r="X405" s="25" t="s">
        <v>37</v>
      </c>
      <c r="Y405" s="179" t="s">
        <v>38</v>
      </c>
      <c r="Z405" s="11">
        <v>30</v>
      </c>
      <c r="AA405" s="11">
        <v>15</v>
      </c>
      <c r="AB405" s="11" t="s">
        <v>769</v>
      </c>
      <c r="AC405" s="19" t="s">
        <v>1014</v>
      </c>
      <c r="AD405" s="35" t="s">
        <v>1092</v>
      </c>
      <c r="AE405" s="13" t="s">
        <v>180</v>
      </c>
      <c r="AF405" s="13" t="s">
        <v>727</v>
      </c>
      <c r="AG405" s="2"/>
    </row>
    <row r="406" spans="2:33">
      <c r="B406" s="177">
        <v>100447913</v>
      </c>
      <c r="C406" s="8" t="s">
        <v>189</v>
      </c>
      <c r="D406" s="8" t="s">
        <v>190</v>
      </c>
      <c r="E406" s="7">
        <v>2005</v>
      </c>
      <c r="F406" s="8" t="s">
        <v>642</v>
      </c>
      <c r="G406" s="18" t="s">
        <v>228</v>
      </c>
      <c r="H406" s="180">
        <v>36940</v>
      </c>
      <c r="I406" s="178" t="s">
        <v>938</v>
      </c>
      <c r="J406" s="22" t="s">
        <v>619</v>
      </c>
      <c r="K406" s="95">
        <v>224</v>
      </c>
      <c r="L406" s="95">
        <v>78.900000000000006</v>
      </c>
      <c r="M406" s="95">
        <v>76</v>
      </c>
      <c r="N406" s="95">
        <v>138.5</v>
      </c>
      <c r="O406" s="9">
        <v>5577</v>
      </c>
      <c r="P406" s="24" t="s">
        <v>62</v>
      </c>
      <c r="Q406" s="93">
        <v>5.4</v>
      </c>
      <c r="R406" s="10">
        <v>300</v>
      </c>
      <c r="S406" s="10">
        <v>5000</v>
      </c>
      <c r="T406" s="10">
        <v>365</v>
      </c>
      <c r="U406" s="10">
        <v>3750</v>
      </c>
      <c r="V406" s="12" t="s">
        <v>51</v>
      </c>
      <c r="W406" s="30" t="s">
        <v>40</v>
      </c>
      <c r="X406" s="25" t="s">
        <v>37</v>
      </c>
      <c r="Y406" s="179" t="s">
        <v>38</v>
      </c>
      <c r="Z406" s="11">
        <v>30</v>
      </c>
      <c r="AA406" s="11">
        <v>14</v>
      </c>
      <c r="AB406" s="11" t="s">
        <v>769</v>
      </c>
      <c r="AC406" s="19" t="s">
        <v>1014</v>
      </c>
      <c r="AD406" s="35" t="s">
        <v>1092</v>
      </c>
      <c r="AE406" s="13" t="s">
        <v>180</v>
      </c>
      <c r="AF406" s="13" t="s">
        <v>727</v>
      </c>
      <c r="AG406" s="2"/>
    </row>
    <row r="407" spans="2:33">
      <c r="B407" s="177">
        <v>100447911</v>
      </c>
      <c r="C407" s="8" t="s">
        <v>189</v>
      </c>
      <c r="D407" s="8" t="s">
        <v>190</v>
      </c>
      <c r="E407" s="7">
        <v>2005</v>
      </c>
      <c r="F407" s="8" t="s">
        <v>659</v>
      </c>
      <c r="G407" s="18" t="s">
        <v>229</v>
      </c>
      <c r="H407" s="180">
        <v>35655</v>
      </c>
      <c r="I407" s="178" t="s">
        <v>938</v>
      </c>
      <c r="J407" s="22" t="s">
        <v>619</v>
      </c>
      <c r="K407" s="95">
        <v>224</v>
      </c>
      <c r="L407" s="95">
        <v>78.900000000000006</v>
      </c>
      <c r="M407" s="95">
        <v>76</v>
      </c>
      <c r="N407" s="95">
        <v>138.5</v>
      </c>
      <c r="O407" s="9">
        <v>5577</v>
      </c>
      <c r="P407" s="24" t="s">
        <v>62</v>
      </c>
      <c r="Q407" s="93">
        <v>5.4</v>
      </c>
      <c r="R407" s="10">
        <v>300</v>
      </c>
      <c r="S407" s="10">
        <v>5000</v>
      </c>
      <c r="T407" s="10">
        <v>365</v>
      </c>
      <c r="U407" s="10">
        <v>3750</v>
      </c>
      <c r="V407" s="12" t="s">
        <v>51</v>
      </c>
      <c r="W407" s="30" t="s">
        <v>40</v>
      </c>
      <c r="X407" s="25" t="s">
        <v>37</v>
      </c>
      <c r="Y407" s="179" t="s">
        <v>38</v>
      </c>
      <c r="Z407" s="11">
        <v>30</v>
      </c>
      <c r="AA407" s="11">
        <v>14</v>
      </c>
      <c r="AB407" s="11" t="s">
        <v>769</v>
      </c>
      <c r="AC407" s="19" t="s">
        <v>1014</v>
      </c>
      <c r="AD407" s="35" t="s">
        <v>1092</v>
      </c>
      <c r="AE407" s="13" t="s">
        <v>180</v>
      </c>
      <c r="AF407" s="13" t="s">
        <v>727</v>
      </c>
      <c r="AG407" s="2"/>
    </row>
    <row r="408" spans="2:33">
      <c r="B408" s="177">
        <v>100498007</v>
      </c>
      <c r="C408" s="8" t="s">
        <v>189</v>
      </c>
      <c r="D408" s="8" t="s">
        <v>190</v>
      </c>
      <c r="E408" s="7">
        <v>2005</v>
      </c>
      <c r="F408" s="8" t="s">
        <v>656</v>
      </c>
      <c r="G408" s="18" t="s">
        <v>237</v>
      </c>
      <c r="H408" s="180">
        <v>36590</v>
      </c>
      <c r="I408" s="178" t="s">
        <v>938</v>
      </c>
      <c r="J408" s="22" t="s">
        <v>619</v>
      </c>
      <c r="K408" s="95">
        <v>224</v>
      </c>
      <c r="L408" s="95">
        <v>78.900000000000006</v>
      </c>
      <c r="M408" s="95">
        <v>73.5</v>
      </c>
      <c r="N408" s="95">
        <v>138.5</v>
      </c>
      <c r="O408" s="9">
        <v>5281</v>
      </c>
      <c r="P408" s="24" t="s">
        <v>62</v>
      </c>
      <c r="Q408" s="93">
        <v>5.4</v>
      </c>
      <c r="R408" s="10">
        <v>300</v>
      </c>
      <c r="S408" s="10">
        <v>5000</v>
      </c>
      <c r="T408" s="10">
        <v>365</v>
      </c>
      <c r="U408" s="10">
        <v>3750</v>
      </c>
      <c r="V408" s="12" t="s">
        <v>55</v>
      </c>
      <c r="W408" s="30" t="s">
        <v>40</v>
      </c>
      <c r="X408" s="25" t="s">
        <v>37</v>
      </c>
      <c r="Y408" s="179" t="s">
        <v>38</v>
      </c>
      <c r="Z408" s="11">
        <v>30</v>
      </c>
      <c r="AA408" s="11">
        <v>15</v>
      </c>
      <c r="AB408" s="11" t="s">
        <v>769</v>
      </c>
      <c r="AC408" s="19" t="s">
        <v>1014</v>
      </c>
      <c r="AD408" s="35" t="s">
        <v>1092</v>
      </c>
      <c r="AE408" s="13" t="s">
        <v>180</v>
      </c>
      <c r="AF408" s="13" t="s">
        <v>727</v>
      </c>
      <c r="AG408" s="2"/>
    </row>
    <row r="409" spans="2:33">
      <c r="B409" s="177">
        <v>100498008</v>
      </c>
      <c r="C409" s="8" t="s">
        <v>189</v>
      </c>
      <c r="D409" s="8" t="s">
        <v>190</v>
      </c>
      <c r="E409" s="7">
        <v>2005</v>
      </c>
      <c r="F409" s="8" t="s">
        <v>656</v>
      </c>
      <c r="G409" s="18" t="s">
        <v>238</v>
      </c>
      <c r="H409" s="180">
        <v>40090</v>
      </c>
      <c r="I409" s="178" t="s">
        <v>938</v>
      </c>
      <c r="J409" s="22" t="s">
        <v>619</v>
      </c>
      <c r="K409" s="95">
        <v>224</v>
      </c>
      <c r="L409" s="95">
        <v>78.900000000000006</v>
      </c>
      <c r="M409" s="95">
        <v>76</v>
      </c>
      <c r="N409" s="95">
        <v>138.5</v>
      </c>
      <c r="O409" s="9">
        <v>5577</v>
      </c>
      <c r="P409" s="24" t="s">
        <v>62</v>
      </c>
      <c r="Q409" s="93">
        <v>5.4</v>
      </c>
      <c r="R409" s="10">
        <v>300</v>
      </c>
      <c r="S409" s="10">
        <v>5000</v>
      </c>
      <c r="T409" s="10">
        <v>365</v>
      </c>
      <c r="U409" s="10">
        <v>3750</v>
      </c>
      <c r="V409" s="12" t="s">
        <v>51</v>
      </c>
      <c r="W409" s="30" t="s">
        <v>40</v>
      </c>
      <c r="X409" s="25" t="s">
        <v>37</v>
      </c>
      <c r="Y409" s="179" t="s">
        <v>38</v>
      </c>
      <c r="Z409" s="11">
        <v>30</v>
      </c>
      <c r="AA409" s="11">
        <v>14</v>
      </c>
      <c r="AB409" s="11" t="s">
        <v>769</v>
      </c>
      <c r="AC409" s="19" t="s">
        <v>1014</v>
      </c>
      <c r="AD409" s="35" t="s">
        <v>1092</v>
      </c>
      <c r="AE409" s="13" t="s">
        <v>180</v>
      </c>
      <c r="AF409" s="13" t="s">
        <v>727</v>
      </c>
      <c r="AG409" s="2"/>
    </row>
    <row r="410" spans="2:33">
      <c r="B410" s="224">
        <v>7878</v>
      </c>
      <c r="C410" s="14" t="s">
        <v>189</v>
      </c>
      <c r="D410" s="14" t="s">
        <v>190</v>
      </c>
      <c r="E410" s="225">
        <v>2000</v>
      </c>
      <c r="F410" s="14" t="s">
        <v>645</v>
      </c>
      <c r="G410" s="226" t="s">
        <v>573</v>
      </c>
      <c r="H410" s="181"/>
      <c r="I410" s="229" t="s">
        <v>928</v>
      </c>
      <c r="J410" s="23" t="s">
        <v>618</v>
      </c>
      <c r="K410" s="96">
        <v>207.3</v>
      </c>
      <c r="L410" s="96">
        <v>79.3</v>
      </c>
      <c r="M410" s="96">
        <v>72.5</v>
      </c>
      <c r="N410" s="96">
        <v>119.9</v>
      </c>
      <c r="O410" s="201">
        <v>3923</v>
      </c>
      <c r="P410" s="202" t="s">
        <v>39</v>
      </c>
      <c r="Q410" s="94">
        <v>4.2</v>
      </c>
      <c r="R410" s="203">
        <v>205</v>
      </c>
      <c r="S410" s="203">
        <v>4950</v>
      </c>
      <c r="T410" s="203">
        <v>255</v>
      </c>
      <c r="U410" s="203">
        <v>3700</v>
      </c>
      <c r="V410" s="227" t="s">
        <v>55</v>
      </c>
      <c r="W410" s="31" t="s">
        <v>36</v>
      </c>
      <c r="X410" s="204" t="s">
        <v>37</v>
      </c>
      <c r="Y410" s="228" t="s">
        <v>38</v>
      </c>
      <c r="Z410" s="205">
        <v>25</v>
      </c>
      <c r="AA410" s="205">
        <v>16</v>
      </c>
      <c r="AB410" s="205" t="s">
        <v>827</v>
      </c>
      <c r="AC410" s="206" t="s">
        <v>1009</v>
      </c>
      <c r="AD410" s="230" t="s">
        <v>1092</v>
      </c>
      <c r="AE410" s="231" t="s">
        <v>180</v>
      </c>
      <c r="AF410" s="231" t="s">
        <v>725</v>
      </c>
      <c r="AG410" s="2"/>
    </row>
    <row r="411" spans="2:33">
      <c r="B411" s="177">
        <v>9767</v>
      </c>
      <c r="C411" s="8" t="s">
        <v>189</v>
      </c>
      <c r="D411" s="8" t="s">
        <v>190</v>
      </c>
      <c r="E411" s="7">
        <v>2000</v>
      </c>
      <c r="F411" s="8" t="s">
        <v>645</v>
      </c>
      <c r="G411" s="18" t="s">
        <v>572</v>
      </c>
      <c r="H411" s="180"/>
      <c r="I411" s="178" t="s">
        <v>928</v>
      </c>
      <c r="J411" s="22" t="s">
        <v>618</v>
      </c>
      <c r="K411" s="95">
        <v>225.8</v>
      </c>
      <c r="L411" s="95">
        <v>79.3</v>
      </c>
      <c r="M411" s="95">
        <v>72.5</v>
      </c>
      <c r="N411" s="95">
        <v>138.5</v>
      </c>
      <c r="O411" s="9">
        <v>4041</v>
      </c>
      <c r="P411" s="24" t="s">
        <v>39</v>
      </c>
      <c r="Q411" s="93">
        <v>4.2</v>
      </c>
      <c r="R411" s="10">
        <v>205</v>
      </c>
      <c r="S411" s="10">
        <v>4950</v>
      </c>
      <c r="T411" s="10">
        <v>255</v>
      </c>
      <c r="U411" s="10">
        <v>3700</v>
      </c>
      <c r="V411" s="12" t="s">
        <v>55</v>
      </c>
      <c r="W411" s="30" t="s">
        <v>36</v>
      </c>
      <c r="X411" s="25" t="s">
        <v>37</v>
      </c>
      <c r="Y411" s="179" t="s">
        <v>38</v>
      </c>
      <c r="Z411" s="11">
        <v>30</v>
      </c>
      <c r="AA411" s="11">
        <v>16</v>
      </c>
      <c r="AB411" s="11" t="s">
        <v>827</v>
      </c>
      <c r="AC411" s="19" t="s">
        <v>1031</v>
      </c>
      <c r="AD411" s="35" t="s">
        <v>1092</v>
      </c>
      <c r="AE411" s="13" t="s">
        <v>180</v>
      </c>
      <c r="AF411" s="13" t="s">
        <v>725</v>
      </c>
      <c r="AG411" s="2"/>
    </row>
    <row r="412" spans="2:33">
      <c r="B412" s="177">
        <v>9772</v>
      </c>
      <c r="C412" s="8" t="s">
        <v>189</v>
      </c>
      <c r="D412" s="8" t="s">
        <v>190</v>
      </c>
      <c r="E412" s="7">
        <v>2000</v>
      </c>
      <c r="F412" s="8" t="s">
        <v>645</v>
      </c>
      <c r="G412" s="18" t="s">
        <v>575</v>
      </c>
      <c r="H412" s="180"/>
      <c r="I412" s="178" t="s">
        <v>928</v>
      </c>
      <c r="J412" s="22" t="s">
        <v>618</v>
      </c>
      <c r="K412" s="95">
        <v>225.8</v>
      </c>
      <c r="L412" s="95">
        <v>79.5</v>
      </c>
      <c r="M412" s="95">
        <v>75.5</v>
      </c>
      <c r="N412" s="95">
        <v>138.80000000000001</v>
      </c>
      <c r="O412" s="9">
        <v>4392</v>
      </c>
      <c r="P412" s="24" t="s">
        <v>39</v>
      </c>
      <c r="Q412" s="93">
        <v>4.2</v>
      </c>
      <c r="R412" s="10">
        <v>205</v>
      </c>
      <c r="S412" s="10">
        <v>4950</v>
      </c>
      <c r="T412" s="10">
        <v>255</v>
      </c>
      <c r="U412" s="10">
        <v>3700</v>
      </c>
      <c r="V412" s="12" t="s">
        <v>51</v>
      </c>
      <c r="W412" s="30" t="s">
        <v>36</v>
      </c>
      <c r="X412" s="25" t="s">
        <v>37</v>
      </c>
      <c r="Y412" s="179" t="s">
        <v>38</v>
      </c>
      <c r="Z412" s="11">
        <v>30</v>
      </c>
      <c r="AA412" s="11">
        <v>15</v>
      </c>
      <c r="AB412" s="11" t="s">
        <v>769</v>
      </c>
      <c r="AC412" s="19" t="s">
        <v>844</v>
      </c>
      <c r="AD412" s="35" t="s">
        <v>1092</v>
      </c>
      <c r="AE412" s="13" t="s">
        <v>180</v>
      </c>
      <c r="AF412" s="13" t="s">
        <v>725</v>
      </c>
      <c r="AG412" s="2"/>
    </row>
    <row r="413" spans="2:33">
      <c r="B413" s="177">
        <v>9771</v>
      </c>
      <c r="C413" s="8" t="s">
        <v>189</v>
      </c>
      <c r="D413" s="8" t="s">
        <v>190</v>
      </c>
      <c r="E413" s="7">
        <v>2000</v>
      </c>
      <c r="F413" s="8" t="s">
        <v>645</v>
      </c>
      <c r="G413" s="18" t="s">
        <v>576</v>
      </c>
      <c r="H413" s="180"/>
      <c r="I413" s="178" t="s">
        <v>928</v>
      </c>
      <c r="J413" s="22" t="s">
        <v>618</v>
      </c>
      <c r="K413" s="95">
        <v>207.2</v>
      </c>
      <c r="L413" s="95">
        <v>79.5</v>
      </c>
      <c r="M413" s="95">
        <v>75.5</v>
      </c>
      <c r="N413" s="95">
        <v>120.2</v>
      </c>
      <c r="O413" s="9">
        <v>4299</v>
      </c>
      <c r="P413" s="24" t="s">
        <v>39</v>
      </c>
      <c r="Q413" s="93">
        <v>4.2</v>
      </c>
      <c r="R413" s="10">
        <v>205</v>
      </c>
      <c r="S413" s="10">
        <v>4950</v>
      </c>
      <c r="T413" s="10">
        <v>255</v>
      </c>
      <c r="U413" s="10">
        <v>3700</v>
      </c>
      <c r="V413" s="12" t="s">
        <v>51</v>
      </c>
      <c r="W413" s="30" t="s">
        <v>36</v>
      </c>
      <c r="X413" s="25" t="s">
        <v>37</v>
      </c>
      <c r="Y413" s="179" t="s">
        <v>38</v>
      </c>
      <c r="Z413" s="11">
        <v>24.5</v>
      </c>
      <c r="AA413" s="11">
        <v>15</v>
      </c>
      <c r="AB413" s="11" t="s">
        <v>769</v>
      </c>
      <c r="AC413" s="19" t="s">
        <v>846</v>
      </c>
      <c r="AD413" s="35" t="s">
        <v>1092</v>
      </c>
      <c r="AE413" s="13" t="s">
        <v>180</v>
      </c>
      <c r="AF413" s="13" t="s">
        <v>725</v>
      </c>
      <c r="AG413" s="2"/>
    </row>
    <row r="414" spans="2:33">
      <c r="B414" s="177">
        <v>10040</v>
      </c>
      <c r="C414" s="8" t="s">
        <v>189</v>
      </c>
      <c r="D414" s="8" t="s">
        <v>190</v>
      </c>
      <c r="E414" s="7">
        <v>2000</v>
      </c>
      <c r="F414" s="8" t="s">
        <v>631</v>
      </c>
      <c r="G414" s="18" t="s">
        <v>553</v>
      </c>
      <c r="H414" s="180"/>
      <c r="I414" s="178" t="s">
        <v>928</v>
      </c>
      <c r="J414" s="22" t="s">
        <v>618</v>
      </c>
      <c r="K414" s="95">
        <v>207.3</v>
      </c>
      <c r="L414" s="95">
        <v>79.3</v>
      </c>
      <c r="M414" s="95">
        <v>72.5</v>
      </c>
      <c r="N414" s="95">
        <v>119.9</v>
      </c>
      <c r="O414" s="9">
        <v>3923</v>
      </c>
      <c r="P414" s="24" t="s">
        <v>39</v>
      </c>
      <c r="Q414" s="93">
        <v>4.2</v>
      </c>
      <c r="R414" s="10">
        <v>205</v>
      </c>
      <c r="S414" s="10">
        <v>4950</v>
      </c>
      <c r="T414" s="10">
        <v>255</v>
      </c>
      <c r="U414" s="10">
        <v>3700</v>
      </c>
      <c r="V414" s="12" t="s">
        <v>55</v>
      </c>
      <c r="W414" s="30" t="s">
        <v>36</v>
      </c>
      <c r="X414" s="25" t="s">
        <v>37</v>
      </c>
      <c r="Y414" s="179" t="s">
        <v>38</v>
      </c>
      <c r="Z414" s="11">
        <v>25</v>
      </c>
      <c r="AA414" s="11">
        <v>16</v>
      </c>
      <c r="AB414" s="11" t="s">
        <v>827</v>
      </c>
      <c r="AC414" s="19" t="s">
        <v>1009</v>
      </c>
      <c r="AD414" s="35" t="s">
        <v>1092</v>
      </c>
      <c r="AE414" s="13" t="s">
        <v>180</v>
      </c>
      <c r="AF414" s="13" t="s">
        <v>725</v>
      </c>
      <c r="AG414" s="2"/>
    </row>
    <row r="415" spans="2:33">
      <c r="B415" s="177">
        <v>9768</v>
      </c>
      <c r="C415" s="8" t="s">
        <v>189</v>
      </c>
      <c r="D415" s="8" t="s">
        <v>190</v>
      </c>
      <c r="E415" s="7">
        <v>2000</v>
      </c>
      <c r="F415" s="8" t="s">
        <v>631</v>
      </c>
      <c r="G415" s="18" t="s">
        <v>557</v>
      </c>
      <c r="H415" s="180"/>
      <c r="I415" s="178" t="s">
        <v>928</v>
      </c>
      <c r="J415" s="22" t="s">
        <v>618</v>
      </c>
      <c r="K415" s="95">
        <v>225.8</v>
      </c>
      <c r="L415" s="95">
        <v>79.3</v>
      </c>
      <c r="M415" s="95">
        <v>72.5</v>
      </c>
      <c r="N415" s="95">
        <v>138.5</v>
      </c>
      <c r="O415" s="9">
        <v>4041</v>
      </c>
      <c r="P415" s="24" t="s">
        <v>39</v>
      </c>
      <c r="Q415" s="93">
        <v>4.2</v>
      </c>
      <c r="R415" s="10">
        <v>205</v>
      </c>
      <c r="S415" s="10">
        <v>4950</v>
      </c>
      <c r="T415" s="10">
        <v>255</v>
      </c>
      <c r="U415" s="10">
        <v>3700</v>
      </c>
      <c r="V415" s="12" t="s">
        <v>55</v>
      </c>
      <c r="W415" s="30" t="s">
        <v>36</v>
      </c>
      <c r="X415" s="25" t="s">
        <v>37</v>
      </c>
      <c r="Y415" s="179" t="s">
        <v>38</v>
      </c>
      <c r="Z415" s="11">
        <v>30</v>
      </c>
      <c r="AA415" s="11">
        <v>16</v>
      </c>
      <c r="AB415" s="11" t="s">
        <v>827</v>
      </c>
      <c r="AC415" s="19" t="s">
        <v>1031</v>
      </c>
      <c r="AD415" s="35" t="s">
        <v>1092</v>
      </c>
      <c r="AE415" s="13" t="s">
        <v>180</v>
      </c>
      <c r="AF415" s="13" t="s">
        <v>725</v>
      </c>
      <c r="AG415" s="2"/>
    </row>
    <row r="416" spans="2:33">
      <c r="B416" s="177">
        <v>9769</v>
      </c>
      <c r="C416" s="8" t="s">
        <v>189</v>
      </c>
      <c r="D416" s="8" t="s">
        <v>190</v>
      </c>
      <c r="E416" s="7">
        <v>2000</v>
      </c>
      <c r="F416" s="8" t="s">
        <v>631</v>
      </c>
      <c r="G416" s="18" t="s">
        <v>553</v>
      </c>
      <c r="H416" s="180"/>
      <c r="I416" s="178" t="s">
        <v>928</v>
      </c>
      <c r="J416" s="22" t="s">
        <v>618</v>
      </c>
      <c r="K416" s="95">
        <v>207.3</v>
      </c>
      <c r="L416" s="95">
        <v>79.3</v>
      </c>
      <c r="M416" s="95">
        <v>72.5</v>
      </c>
      <c r="N416" s="95">
        <v>119.9</v>
      </c>
      <c r="O416" s="9">
        <v>3949</v>
      </c>
      <c r="P416" s="24" t="s">
        <v>39</v>
      </c>
      <c r="Q416" s="93">
        <v>4.2</v>
      </c>
      <c r="R416" s="10">
        <v>205</v>
      </c>
      <c r="S416" s="10">
        <v>4950</v>
      </c>
      <c r="T416" s="10">
        <v>255</v>
      </c>
      <c r="U416" s="10">
        <v>3700</v>
      </c>
      <c r="V416" s="12" t="s">
        <v>55</v>
      </c>
      <c r="W416" s="30" t="s">
        <v>36</v>
      </c>
      <c r="X416" s="25" t="s">
        <v>37</v>
      </c>
      <c r="Y416" s="179" t="s">
        <v>38</v>
      </c>
      <c r="Z416" s="11">
        <v>25</v>
      </c>
      <c r="AA416" s="11">
        <v>16</v>
      </c>
      <c r="AB416" s="11" t="s">
        <v>827</v>
      </c>
      <c r="AC416" s="19" t="s">
        <v>1009</v>
      </c>
      <c r="AD416" s="35" t="s">
        <v>1092</v>
      </c>
      <c r="AE416" s="13" t="s">
        <v>180</v>
      </c>
      <c r="AF416" s="13" t="s">
        <v>725</v>
      </c>
      <c r="AG416" s="2"/>
    </row>
    <row r="417" spans="2:33">
      <c r="B417" s="177">
        <v>9777</v>
      </c>
      <c r="C417" s="8" t="s">
        <v>189</v>
      </c>
      <c r="D417" s="8" t="s">
        <v>190</v>
      </c>
      <c r="E417" s="7">
        <v>2000</v>
      </c>
      <c r="F417" s="8" t="s">
        <v>631</v>
      </c>
      <c r="G417" s="18" t="s">
        <v>550</v>
      </c>
      <c r="H417" s="180"/>
      <c r="I417" s="178" t="s">
        <v>928</v>
      </c>
      <c r="J417" s="22" t="s">
        <v>618</v>
      </c>
      <c r="K417" s="95">
        <v>207.2</v>
      </c>
      <c r="L417" s="95">
        <v>79.5</v>
      </c>
      <c r="M417" s="95">
        <v>75.5</v>
      </c>
      <c r="N417" s="95">
        <v>120.2</v>
      </c>
      <c r="O417" s="9">
        <v>4299</v>
      </c>
      <c r="P417" s="24" t="s">
        <v>39</v>
      </c>
      <c r="Q417" s="93">
        <v>4.2</v>
      </c>
      <c r="R417" s="10">
        <v>205</v>
      </c>
      <c r="S417" s="10">
        <v>4950</v>
      </c>
      <c r="T417" s="10">
        <v>255</v>
      </c>
      <c r="U417" s="10">
        <v>3700</v>
      </c>
      <c r="V417" s="12" t="s">
        <v>51</v>
      </c>
      <c r="W417" s="30" t="s">
        <v>36</v>
      </c>
      <c r="X417" s="25" t="s">
        <v>37</v>
      </c>
      <c r="Y417" s="179" t="s">
        <v>38</v>
      </c>
      <c r="Z417" s="11">
        <v>24.5</v>
      </c>
      <c r="AA417" s="11">
        <v>15</v>
      </c>
      <c r="AB417" s="11" t="s">
        <v>769</v>
      </c>
      <c r="AC417" s="19" t="s">
        <v>846</v>
      </c>
      <c r="AD417" s="35" t="s">
        <v>1092</v>
      </c>
      <c r="AE417" s="13" t="s">
        <v>180</v>
      </c>
      <c r="AF417" s="13" t="s">
        <v>725</v>
      </c>
      <c r="AG417" s="2"/>
    </row>
    <row r="418" spans="2:33">
      <c r="B418" s="177">
        <v>9778</v>
      </c>
      <c r="C418" s="8" t="s">
        <v>189</v>
      </c>
      <c r="D418" s="8" t="s">
        <v>190</v>
      </c>
      <c r="E418" s="7">
        <v>2000</v>
      </c>
      <c r="F418" s="8" t="s">
        <v>631</v>
      </c>
      <c r="G418" s="18" t="s">
        <v>555</v>
      </c>
      <c r="H418" s="180"/>
      <c r="I418" s="178" t="s">
        <v>928</v>
      </c>
      <c r="J418" s="22" t="s">
        <v>618</v>
      </c>
      <c r="K418" s="95">
        <v>225.8</v>
      </c>
      <c r="L418" s="95">
        <v>79.5</v>
      </c>
      <c r="M418" s="95">
        <v>75.5</v>
      </c>
      <c r="N418" s="95">
        <v>138.80000000000001</v>
      </c>
      <c r="O418" s="9">
        <v>4392</v>
      </c>
      <c r="P418" s="24" t="s">
        <v>39</v>
      </c>
      <c r="Q418" s="93">
        <v>4.2</v>
      </c>
      <c r="R418" s="10">
        <v>205</v>
      </c>
      <c r="S418" s="10">
        <v>4950</v>
      </c>
      <c r="T418" s="10">
        <v>255</v>
      </c>
      <c r="U418" s="10">
        <v>3700</v>
      </c>
      <c r="V418" s="12" t="s">
        <v>51</v>
      </c>
      <c r="W418" s="30" t="s">
        <v>36</v>
      </c>
      <c r="X418" s="25" t="s">
        <v>37</v>
      </c>
      <c r="Y418" s="179" t="s">
        <v>38</v>
      </c>
      <c r="Z418" s="11">
        <v>30</v>
      </c>
      <c r="AA418" s="11">
        <v>15</v>
      </c>
      <c r="AB418" s="11" t="s">
        <v>769</v>
      </c>
      <c r="AC418" s="19" t="s">
        <v>844</v>
      </c>
      <c r="AD418" s="35" t="s">
        <v>1092</v>
      </c>
      <c r="AE418" s="13" t="s">
        <v>180</v>
      </c>
      <c r="AF418" s="13" t="s">
        <v>725</v>
      </c>
      <c r="AG418" s="2"/>
    </row>
    <row r="419" spans="2:33">
      <c r="B419" s="177">
        <v>898</v>
      </c>
      <c r="C419" s="8" t="s">
        <v>189</v>
      </c>
      <c r="D419" s="8" t="s">
        <v>190</v>
      </c>
      <c r="E419" s="7">
        <v>2000</v>
      </c>
      <c r="F419" s="8" t="s">
        <v>631</v>
      </c>
      <c r="G419" s="18" t="s">
        <v>550</v>
      </c>
      <c r="H419" s="180"/>
      <c r="I419" s="178" t="s">
        <v>928</v>
      </c>
      <c r="J419" s="22" t="s">
        <v>618</v>
      </c>
      <c r="K419" s="95">
        <v>207.2</v>
      </c>
      <c r="L419" s="95">
        <v>79.5</v>
      </c>
      <c r="M419" s="95">
        <v>75.5</v>
      </c>
      <c r="N419" s="95">
        <v>120.2</v>
      </c>
      <c r="O419" s="9">
        <v>4325</v>
      </c>
      <c r="P419" s="24" t="s">
        <v>39</v>
      </c>
      <c r="Q419" s="93">
        <v>4.2</v>
      </c>
      <c r="R419" s="10">
        <v>205</v>
      </c>
      <c r="S419" s="10">
        <v>4950</v>
      </c>
      <c r="T419" s="10">
        <v>255</v>
      </c>
      <c r="U419" s="10">
        <v>3700</v>
      </c>
      <c r="V419" s="12" t="s">
        <v>51</v>
      </c>
      <c r="W419" s="30" t="s">
        <v>36</v>
      </c>
      <c r="X419" s="25" t="s">
        <v>37</v>
      </c>
      <c r="Y419" s="179" t="s">
        <v>38</v>
      </c>
      <c r="Z419" s="11">
        <v>24.5</v>
      </c>
      <c r="AA419" s="11">
        <v>15</v>
      </c>
      <c r="AB419" s="11" t="s">
        <v>769</v>
      </c>
      <c r="AC419" s="19" t="s">
        <v>846</v>
      </c>
      <c r="AD419" s="35" t="s">
        <v>1092</v>
      </c>
      <c r="AE419" s="13" t="s">
        <v>180</v>
      </c>
      <c r="AF419" s="13" t="s">
        <v>725</v>
      </c>
      <c r="AG419" s="2"/>
    </row>
    <row r="420" spans="2:33">
      <c r="B420" s="177">
        <v>9774</v>
      </c>
      <c r="C420" s="8" t="s">
        <v>189</v>
      </c>
      <c r="D420" s="8" t="s">
        <v>190</v>
      </c>
      <c r="E420" s="7">
        <v>2000</v>
      </c>
      <c r="F420" s="8" t="s">
        <v>630</v>
      </c>
      <c r="G420" s="18" t="s">
        <v>554</v>
      </c>
      <c r="H420" s="180"/>
      <c r="I420" s="178" t="s">
        <v>928</v>
      </c>
      <c r="J420" s="22" t="s">
        <v>618</v>
      </c>
      <c r="K420" s="95">
        <v>207.3</v>
      </c>
      <c r="L420" s="95">
        <v>79.3</v>
      </c>
      <c r="M420" s="95">
        <v>72.5</v>
      </c>
      <c r="N420" s="95">
        <v>119.9</v>
      </c>
      <c r="O420" s="9">
        <v>3923</v>
      </c>
      <c r="P420" s="24" t="s">
        <v>39</v>
      </c>
      <c r="Q420" s="93">
        <v>4.2</v>
      </c>
      <c r="R420" s="10">
        <v>205</v>
      </c>
      <c r="S420" s="10">
        <v>4950</v>
      </c>
      <c r="T420" s="10">
        <v>255</v>
      </c>
      <c r="U420" s="10">
        <v>3700</v>
      </c>
      <c r="V420" s="12" t="s">
        <v>55</v>
      </c>
      <c r="W420" s="30" t="s">
        <v>36</v>
      </c>
      <c r="X420" s="25" t="s">
        <v>37</v>
      </c>
      <c r="Y420" s="179" t="s">
        <v>38</v>
      </c>
      <c r="Z420" s="11">
        <v>25</v>
      </c>
      <c r="AA420" s="11">
        <v>16</v>
      </c>
      <c r="AB420" s="11" t="s">
        <v>827</v>
      </c>
      <c r="AC420" s="19" t="s">
        <v>1009</v>
      </c>
      <c r="AD420" s="35" t="s">
        <v>1092</v>
      </c>
      <c r="AE420" s="13" t="s">
        <v>180</v>
      </c>
      <c r="AF420" s="13" t="s">
        <v>725</v>
      </c>
      <c r="AG420" s="2"/>
    </row>
    <row r="421" spans="2:33">
      <c r="B421" s="177">
        <v>9776</v>
      </c>
      <c r="C421" s="8" t="s">
        <v>189</v>
      </c>
      <c r="D421" s="8" t="s">
        <v>190</v>
      </c>
      <c r="E421" s="7">
        <v>2000</v>
      </c>
      <c r="F421" s="8" t="s">
        <v>630</v>
      </c>
      <c r="G421" s="18" t="s">
        <v>551</v>
      </c>
      <c r="H421" s="180"/>
      <c r="I421" s="178" t="s">
        <v>928</v>
      </c>
      <c r="J421" s="22" t="s">
        <v>618</v>
      </c>
      <c r="K421" s="95">
        <v>225.8</v>
      </c>
      <c r="L421" s="95">
        <v>79.3</v>
      </c>
      <c r="M421" s="95">
        <v>72.5</v>
      </c>
      <c r="N421" s="95">
        <v>138.5</v>
      </c>
      <c r="O421" s="9">
        <v>4041</v>
      </c>
      <c r="P421" s="24" t="s">
        <v>39</v>
      </c>
      <c r="Q421" s="93">
        <v>4.2</v>
      </c>
      <c r="R421" s="10">
        <v>205</v>
      </c>
      <c r="S421" s="10">
        <v>4950</v>
      </c>
      <c r="T421" s="10">
        <v>255</v>
      </c>
      <c r="U421" s="10">
        <v>3700</v>
      </c>
      <c r="V421" s="12" t="s">
        <v>55</v>
      </c>
      <c r="W421" s="30" t="s">
        <v>36</v>
      </c>
      <c r="X421" s="25" t="s">
        <v>37</v>
      </c>
      <c r="Y421" s="179" t="s">
        <v>38</v>
      </c>
      <c r="Z421" s="11">
        <v>30</v>
      </c>
      <c r="AA421" s="11">
        <v>16</v>
      </c>
      <c r="AB421" s="11" t="s">
        <v>827</v>
      </c>
      <c r="AC421" s="19" t="s">
        <v>1031</v>
      </c>
      <c r="AD421" s="35" t="s">
        <v>1092</v>
      </c>
      <c r="AE421" s="13" t="s">
        <v>180</v>
      </c>
      <c r="AF421" s="13" t="s">
        <v>725</v>
      </c>
      <c r="AG421" s="2"/>
    </row>
    <row r="422" spans="2:33">
      <c r="B422" s="177">
        <v>9780</v>
      </c>
      <c r="C422" s="8" t="s">
        <v>189</v>
      </c>
      <c r="D422" s="8" t="s">
        <v>190</v>
      </c>
      <c r="E422" s="7">
        <v>2000</v>
      </c>
      <c r="F422" s="8" t="s">
        <v>630</v>
      </c>
      <c r="G422" s="18" t="s">
        <v>554</v>
      </c>
      <c r="H422" s="180"/>
      <c r="I422" s="178" t="s">
        <v>928</v>
      </c>
      <c r="J422" s="22" t="s">
        <v>618</v>
      </c>
      <c r="K422" s="95">
        <v>207.3</v>
      </c>
      <c r="L422" s="95">
        <v>79.3</v>
      </c>
      <c r="M422" s="95">
        <v>72.5</v>
      </c>
      <c r="N422" s="95">
        <v>119.9</v>
      </c>
      <c r="O422" s="9">
        <v>3949</v>
      </c>
      <c r="P422" s="24" t="s">
        <v>39</v>
      </c>
      <c r="Q422" s="93">
        <v>4.2</v>
      </c>
      <c r="R422" s="10">
        <v>205</v>
      </c>
      <c r="S422" s="10">
        <v>4950</v>
      </c>
      <c r="T422" s="10">
        <v>255</v>
      </c>
      <c r="U422" s="10">
        <v>3700</v>
      </c>
      <c r="V422" s="12" t="s">
        <v>55</v>
      </c>
      <c r="W422" s="30" t="s">
        <v>36</v>
      </c>
      <c r="X422" s="25" t="s">
        <v>37</v>
      </c>
      <c r="Y422" s="179" t="s">
        <v>38</v>
      </c>
      <c r="Z422" s="11">
        <v>25</v>
      </c>
      <c r="AA422" s="11">
        <v>16</v>
      </c>
      <c r="AB422" s="11" t="s">
        <v>827</v>
      </c>
      <c r="AC422" s="19" t="s">
        <v>1009</v>
      </c>
      <c r="AD422" s="35" t="s">
        <v>1092</v>
      </c>
      <c r="AE422" s="13" t="s">
        <v>180</v>
      </c>
      <c r="AF422" s="13" t="s">
        <v>725</v>
      </c>
      <c r="AG422" s="2"/>
    </row>
    <row r="423" spans="2:33">
      <c r="B423" s="177">
        <v>9785</v>
      </c>
      <c r="C423" s="8" t="s">
        <v>189</v>
      </c>
      <c r="D423" s="8" t="s">
        <v>190</v>
      </c>
      <c r="E423" s="7">
        <v>2000</v>
      </c>
      <c r="F423" s="8" t="s">
        <v>630</v>
      </c>
      <c r="G423" s="18" t="s">
        <v>552</v>
      </c>
      <c r="H423" s="180"/>
      <c r="I423" s="178" t="s">
        <v>928</v>
      </c>
      <c r="J423" s="22" t="s">
        <v>618</v>
      </c>
      <c r="K423" s="95">
        <v>207.2</v>
      </c>
      <c r="L423" s="95">
        <v>79.5</v>
      </c>
      <c r="M423" s="95">
        <v>75.5</v>
      </c>
      <c r="N423" s="95">
        <v>120.2</v>
      </c>
      <c r="O423" s="9">
        <v>4299</v>
      </c>
      <c r="P423" s="24" t="s">
        <v>39</v>
      </c>
      <c r="Q423" s="93">
        <v>4.2</v>
      </c>
      <c r="R423" s="10">
        <v>205</v>
      </c>
      <c r="S423" s="10">
        <v>4950</v>
      </c>
      <c r="T423" s="10">
        <v>255</v>
      </c>
      <c r="U423" s="10">
        <v>3700</v>
      </c>
      <c r="V423" s="12" t="s">
        <v>51</v>
      </c>
      <c r="W423" s="30" t="s">
        <v>36</v>
      </c>
      <c r="X423" s="25" t="s">
        <v>37</v>
      </c>
      <c r="Y423" s="179" t="s">
        <v>38</v>
      </c>
      <c r="Z423" s="11">
        <v>24.5</v>
      </c>
      <c r="AA423" s="11">
        <v>15</v>
      </c>
      <c r="AB423" s="11" t="s">
        <v>769</v>
      </c>
      <c r="AC423" s="19" t="s">
        <v>846</v>
      </c>
      <c r="AD423" s="35" t="s">
        <v>1092</v>
      </c>
      <c r="AE423" s="13" t="s">
        <v>180</v>
      </c>
      <c r="AF423" s="13" t="s">
        <v>725</v>
      </c>
      <c r="AG423" s="2"/>
    </row>
    <row r="424" spans="2:33">
      <c r="B424" s="177">
        <v>9727</v>
      </c>
      <c r="C424" s="8" t="s">
        <v>189</v>
      </c>
      <c r="D424" s="8" t="s">
        <v>190</v>
      </c>
      <c r="E424" s="7">
        <v>2000</v>
      </c>
      <c r="F424" s="8" t="s">
        <v>630</v>
      </c>
      <c r="G424" s="18" t="s">
        <v>556</v>
      </c>
      <c r="H424" s="180"/>
      <c r="I424" s="178" t="s">
        <v>928</v>
      </c>
      <c r="J424" s="22" t="s">
        <v>618</v>
      </c>
      <c r="K424" s="95">
        <v>225.8</v>
      </c>
      <c r="L424" s="95">
        <v>79.5</v>
      </c>
      <c r="M424" s="95">
        <v>75.5</v>
      </c>
      <c r="N424" s="95">
        <v>138.80000000000001</v>
      </c>
      <c r="O424" s="9">
        <v>4392</v>
      </c>
      <c r="P424" s="24" t="s">
        <v>39</v>
      </c>
      <c r="Q424" s="93">
        <v>4.2</v>
      </c>
      <c r="R424" s="10">
        <v>205</v>
      </c>
      <c r="S424" s="10">
        <v>4950</v>
      </c>
      <c r="T424" s="10">
        <v>255</v>
      </c>
      <c r="U424" s="10">
        <v>3700</v>
      </c>
      <c r="V424" s="12" t="s">
        <v>51</v>
      </c>
      <c r="W424" s="30" t="s">
        <v>36</v>
      </c>
      <c r="X424" s="25" t="s">
        <v>37</v>
      </c>
      <c r="Y424" s="179" t="s">
        <v>38</v>
      </c>
      <c r="Z424" s="11">
        <v>30</v>
      </c>
      <c r="AA424" s="11">
        <v>15</v>
      </c>
      <c r="AB424" s="11" t="s">
        <v>769</v>
      </c>
      <c r="AC424" s="19" t="s">
        <v>844</v>
      </c>
      <c r="AD424" s="35" t="s">
        <v>1092</v>
      </c>
      <c r="AE424" s="13" t="s">
        <v>180</v>
      </c>
      <c r="AF424" s="13" t="s">
        <v>725</v>
      </c>
      <c r="AG424" s="2"/>
    </row>
    <row r="425" spans="2:33">
      <c r="B425" s="177">
        <v>899</v>
      </c>
      <c r="C425" s="8" t="s">
        <v>189</v>
      </c>
      <c r="D425" s="8" t="s">
        <v>190</v>
      </c>
      <c r="E425" s="7">
        <v>2000</v>
      </c>
      <c r="F425" s="8" t="s">
        <v>630</v>
      </c>
      <c r="G425" s="18" t="s">
        <v>552</v>
      </c>
      <c r="H425" s="180"/>
      <c r="I425" s="178" t="s">
        <v>928</v>
      </c>
      <c r="J425" s="22" t="s">
        <v>618</v>
      </c>
      <c r="K425" s="95">
        <v>207.2</v>
      </c>
      <c r="L425" s="95">
        <v>79.5</v>
      </c>
      <c r="M425" s="95">
        <v>75.5</v>
      </c>
      <c r="N425" s="95">
        <v>120.2</v>
      </c>
      <c r="O425" s="9">
        <v>4325</v>
      </c>
      <c r="P425" s="24" t="s">
        <v>39</v>
      </c>
      <c r="Q425" s="93">
        <v>4.2</v>
      </c>
      <c r="R425" s="10">
        <v>205</v>
      </c>
      <c r="S425" s="10">
        <v>4950</v>
      </c>
      <c r="T425" s="10">
        <v>255</v>
      </c>
      <c r="U425" s="10">
        <v>3700</v>
      </c>
      <c r="V425" s="12" t="s">
        <v>51</v>
      </c>
      <c r="W425" s="30" t="s">
        <v>36</v>
      </c>
      <c r="X425" s="25" t="s">
        <v>37</v>
      </c>
      <c r="Y425" s="179" t="s">
        <v>38</v>
      </c>
      <c r="Z425" s="11">
        <v>24.5</v>
      </c>
      <c r="AA425" s="11">
        <v>15</v>
      </c>
      <c r="AB425" s="11" t="s">
        <v>769</v>
      </c>
      <c r="AC425" s="19" t="s">
        <v>846</v>
      </c>
      <c r="AD425" s="35" t="s">
        <v>1092</v>
      </c>
      <c r="AE425" s="13" t="s">
        <v>180</v>
      </c>
      <c r="AF425" s="13" t="s">
        <v>725</v>
      </c>
      <c r="AG425" s="2"/>
    </row>
    <row r="426" spans="2:33">
      <c r="B426" s="177">
        <v>897</v>
      </c>
      <c r="C426" s="8" t="s">
        <v>189</v>
      </c>
      <c r="D426" s="8" t="s">
        <v>190</v>
      </c>
      <c r="E426" s="7">
        <v>2000</v>
      </c>
      <c r="F426" s="8" t="s">
        <v>645</v>
      </c>
      <c r="G426" s="18" t="s">
        <v>558</v>
      </c>
      <c r="H426" s="180"/>
      <c r="I426" s="178" t="s">
        <v>928</v>
      </c>
      <c r="J426" s="22" t="s">
        <v>617</v>
      </c>
      <c r="K426" s="95">
        <v>225.9</v>
      </c>
      <c r="L426" s="95">
        <v>79.3</v>
      </c>
      <c r="M426" s="95">
        <v>72.7</v>
      </c>
      <c r="N426" s="95">
        <v>138.5</v>
      </c>
      <c r="O426" s="9">
        <v>4204</v>
      </c>
      <c r="P426" s="24" t="s">
        <v>39</v>
      </c>
      <c r="Q426" s="93">
        <v>4.2</v>
      </c>
      <c r="R426" s="10">
        <v>205</v>
      </c>
      <c r="S426" s="10">
        <v>4950</v>
      </c>
      <c r="T426" s="10">
        <v>255</v>
      </c>
      <c r="U426" s="10">
        <v>3700</v>
      </c>
      <c r="V426" s="12" t="s">
        <v>55</v>
      </c>
      <c r="W426" s="30" t="s">
        <v>36</v>
      </c>
      <c r="X426" s="25" t="s">
        <v>37</v>
      </c>
      <c r="Y426" s="179" t="s">
        <v>38</v>
      </c>
      <c r="Z426" s="11">
        <v>25</v>
      </c>
      <c r="AA426" s="11">
        <v>16</v>
      </c>
      <c r="AB426" s="11" t="s">
        <v>827</v>
      </c>
      <c r="AC426" s="19" t="s">
        <v>1009</v>
      </c>
      <c r="AD426" s="35" t="s">
        <v>1092</v>
      </c>
      <c r="AE426" s="13" t="s">
        <v>180</v>
      </c>
      <c r="AF426" s="13" t="s">
        <v>725</v>
      </c>
      <c r="AG426" s="2"/>
    </row>
    <row r="427" spans="2:33">
      <c r="B427" s="177">
        <v>9770</v>
      </c>
      <c r="C427" s="8" t="s">
        <v>189</v>
      </c>
      <c r="D427" s="8" t="s">
        <v>190</v>
      </c>
      <c r="E427" s="7">
        <v>2000</v>
      </c>
      <c r="F427" s="8" t="s">
        <v>645</v>
      </c>
      <c r="G427" s="18" t="s">
        <v>574</v>
      </c>
      <c r="H427" s="180"/>
      <c r="I427" s="178" t="s">
        <v>928</v>
      </c>
      <c r="J427" s="22" t="s">
        <v>617</v>
      </c>
      <c r="K427" s="95">
        <v>244.4</v>
      </c>
      <c r="L427" s="95">
        <v>79.3</v>
      </c>
      <c r="M427" s="95">
        <v>72.7</v>
      </c>
      <c r="N427" s="95">
        <v>157.1</v>
      </c>
      <c r="O427" s="9">
        <v>4381</v>
      </c>
      <c r="P427" s="24" t="s">
        <v>39</v>
      </c>
      <c r="Q427" s="93">
        <v>4.2</v>
      </c>
      <c r="R427" s="10">
        <v>205</v>
      </c>
      <c r="S427" s="10">
        <v>4950</v>
      </c>
      <c r="T427" s="10">
        <v>255</v>
      </c>
      <c r="U427" s="10">
        <v>3700</v>
      </c>
      <c r="V427" s="12" t="s">
        <v>55</v>
      </c>
      <c r="W427" s="30" t="s">
        <v>36</v>
      </c>
      <c r="X427" s="25" t="s">
        <v>37</v>
      </c>
      <c r="Y427" s="179" t="s">
        <v>38</v>
      </c>
      <c r="Z427" s="11">
        <v>30</v>
      </c>
      <c r="AA427" s="11">
        <v>16</v>
      </c>
      <c r="AB427" s="11" t="s">
        <v>827</v>
      </c>
      <c r="AC427" s="19" t="s">
        <v>1031</v>
      </c>
      <c r="AD427" s="35" t="s">
        <v>1092</v>
      </c>
      <c r="AE427" s="13" t="s">
        <v>180</v>
      </c>
      <c r="AF427" s="13" t="s">
        <v>725</v>
      </c>
      <c r="AG427" s="2"/>
    </row>
    <row r="428" spans="2:33">
      <c r="B428" s="177">
        <v>9781</v>
      </c>
      <c r="C428" s="8" t="s">
        <v>189</v>
      </c>
      <c r="D428" s="8" t="s">
        <v>190</v>
      </c>
      <c r="E428" s="7">
        <v>2000</v>
      </c>
      <c r="F428" s="8" t="s">
        <v>645</v>
      </c>
      <c r="G428" s="18" t="s">
        <v>561</v>
      </c>
      <c r="H428" s="180"/>
      <c r="I428" s="178" t="s">
        <v>928</v>
      </c>
      <c r="J428" s="22" t="s">
        <v>617</v>
      </c>
      <c r="K428" s="95">
        <v>225.8</v>
      </c>
      <c r="L428" s="95">
        <v>79.5</v>
      </c>
      <c r="M428" s="95">
        <v>75.5</v>
      </c>
      <c r="N428" s="95">
        <v>138.80000000000001</v>
      </c>
      <c r="O428" s="9">
        <v>4611</v>
      </c>
      <c r="P428" s="24" t="s">
        <v>62</v>
      </c>
      <c r="Q428" s="93">
        <v>4.5999999999999996</v>
      </c>
      <c r="R428" s="10">
        <v>220</v>
      </c>
      <c r="S428" s="10">
        <v>4500</v>
      </c>
      <c r="T428" s="10">
        <v>290</v>
      </c>
      <c r="U428" s="10">
        <v>3250</v>
      </c>
      <c r="V428" s="12" t="s">
        <v>51</v>
      </c>
      <c r="W428" s="30" t="s">
        <v>36</v>
      </c>
      <c r="X428" s="25" t="s">
        <v>37</v>
      </c>
      <c r="Y428" s="179" t="s">
        <v>38</v>
      </c>
      <c r="Z428" s="11">
        <v>25</v>
      </c>
      <c r="AA428" s="11">
        <v>14</v>
      </c>
      <c r="AB428" s="11" t="s">
        <v>769</v>
      </c>
      <c r="AC428" s="19" t="s">
        <v>1008</v>
      </c>
      <c r="AD428" s="35" t="s">
        <v>1092</v>
      </c>
      <c r="AE428" s="13" t="s">
        <v>180</v>
      </c>
      <c r="AF428" s="13" t="s">
        <v>725</v>
      </c>
      <c r="AG428" s="2"/>
    </row>
    <row r="429" spans="2:33">
      <c r="B429" s="177">
        <v>9782</v>
      </c>
      <c r="C429" s="8" t="s">
        <v>189</v>
      </c>
      <c r="D429" s="8" t="s">
        <v>190</v>
      </c>
      <c r="E429" s="7">
        <v>2000</v>
      </c>
      <c r="F429" s="8" t="s">
        <v>645</v>
      </c>
      <c r="G429" s="18" t="s">
        <v>577</v>
      </c>
      <c r="H429" s="180"/>
      <c r="I429" s="178" t="s">
        <v>928</v>
      </c>
      <c r="J429" s="22" t="s">
        <v>617</v>
      </c>
      <c r="K429" s="95">
        <v>244.4</v>
      </c>
      <c r="L429" s="95">
        <v>79.5</v>
      </c>
      <c r="M429" s="95">
        <v>75.5</v>
      </c>
      <c r="N429" s="95">
        <v>157.4</v>
      </c>
      <c r="O429" s="9">
        <v>4734</v>
      </c>
      <c r="P429" s="24" t="s">
        <v>62</v>
      </c>
      <c r="Q429" s="93">
        <v>4.5999999999999996</v>
      </c>
      <c r="R429" s="10">
        <v>220</v>
      </c>
      <c r="S429" s="10">
        <v>4500</v>
      </c>
      <c r="T429" s="10">
        <v>290</v>
      </c>
      <c r="U429" s="10">
        <v>3250</v>
      </c>
      <c r="V429" s="12" t="s">
        <v>51</v>
      </c>
      <c r="W429" s="30" t="s">
        <v>36</v>
      </c>
      <c r="X429" s="25" t="s">
        <v>37</v>
      </c>
      <c r="Y429" s="179" t="s">
        <v>38</v>
      </c>
      <c r="Z429" s="11">
        <v>30</v>
      </c>
      <c r="AA429" s="11">
        <v>14</v>
      </c>
      <c r="AB429" s="11" t="s">
        <v>769</v>
      </c>
      <c r="AC429" s="19" t="s">
        <v>844</v>
      </c>
      <c r="AD429" s="35" t="s">
        <v>1092</v>
      </c>
      <c r="AE429" s="13" t="s">
        <v>180</v>
      </c>
      <c r="AF429" s="13" t="s">
        <v>725</v>
      </c>
      <c r="AG429" s="2"/>
    </row>
    <row r="430" spans="2:33">
      <c r="B430" s="177">
        <v>9773</v>
      </c>
      <c r="C430" s="8" t="s">
        <v>189</v>
      </c>
      <c r="D430" s="8" t="s">
        <v>190</v>
      </c>
      <c r="E430" s="7">
        <v>2000</v>
      </c>
      <c r="F430" s="8" t="s">
        <v>631</v>
      </c>
      <c r="G430" s="18" t="s">
        <v>566</v>
      </c>
      <c r="H430" s="180"/>
      <c r="I430" s="178" t="s">
        <v>928</v>
      </c>
      <c r="J430" s="22" t="s">
        <v>617</v>
      </c>
      <c r="K430" s="95">
        <v>225.9</v>
      </c>
      <c r="L430" s="95">
        <v>79.3</v>
      </c>
      <c r="M430" s="95">
        <v>72.7</v>
      </c>
      <c r="N430" s="95">
        <v>138.5</v>
      </c>
      <c r="O430" s="9">
        <v>4204</v>
      </c>
      <c r="P430" s="24" t="s">
        <v>39</v>
      </c>
      <c r="Q430" s="93">
        <v>4.2</v>
      </c>
      <c r="R430" s="10">
        <v>205</v>
      </c>
      <c r="S430" s="10">
        <v>4950</v>
      </c>
      <c r="T430" s="10">
        <v>255</v>
      </c>
      <c r="U430" s="10">
        <v>3700</v>
      </c>
      <c r="V430" s="12" t="s">
        <v>55</v>
      </c>
      <c r="W430" s="30" t="s">
        <v>36</v>
      </c>
      <c r="X430" s="25" t="s">
        <v>37</v>
      </c>
      <c r="Y430" s="179" t="s">
        <v>38</v>
      </c>
      <c r="Z430" s="11">
        <v>25</v>
      </c>
      <c r="AA430" s="11">
        <v>16</v>
      </c>
      <c r="AB430" s="11" t="s">
        <v>827</v>
      </c>
      <c r="AC430" s="19" t="s">
        <v>1009</v>
      </c>
      <c r="AD430" s="35" t="s">
        <v>1092</v>
      </c>
      <c r="AE430" s="13" t="s">
        <v>180</v>
      </c>
      <c r="AF430" s="13" t="s">
        <v>725</v>
      </c>
      <c r="AG430" s="2"/>
    </row>
    <row r="431" spans="2:33">
      <c r="B431" s="177">
        <v>9775</v>
      </c>
      <c r="C431" s="8" t="s">
        <v>189</v>
      </c>
      <c r="D431" s="8" t="s">
        <v>190</v>
      </c>
      <c r="E431" s="7">
        <v>2000</v>
      </c>
      <c r="F431" s="8" t="s">
        <v>631</v>
      </c>
      <c r="G431" s="18" t="s">
        <v>567</v>
      </c>
      <c r="H431" s="180"/>
      <c r="I431" s="178" t="s">
        <v>928</v>
      </c>
      <c r="J431" s="22" t="s">
        <v>617</v>
      </c>
      <c r="K431" s="95">
        <v>244.4</v>
      </c>
      <c r="L431" s="95">
        <v>79.3</v>
      </c>
      <c r="M431" s="95">
        <v>72.7</v>
      </c>
      <c r="N431" s="95">
        <v>157.1</v>
      </c>
      <c r="O431" s="9">
        <v>4381</v>
      </c>
      <c r="P431" s="24" t="s">
        <v>39</v>
      </c>
      <c r="Q431" s="93">
        <v>4.2</v>
      </c>
      <c r="R431" s="10">
        <v>205</v>
      </c>
      <c r="S431" s="10">
        <v>4950</v>
      </c>
      <c r="T431" s="10">
        <v>255</v>
      </c>
      <c r="U431" s="10">
        <v>3700</v>
      </c>
      <c r="V431" s="12" t="s">
        <v>55</v>
      </c>
      <c r="W431" s="30" t="s">
        <v>36</v>
      </c>
      <c r="X431" s="25" t="s">
        <v>37</v>
      </c>
      <c r="Y431" s="179" t="s">
        <v>38</v>
      </c>
      <c r="Z431" s="11">
        <v>30</v>
      </c>
      <c r="AA431" s="11">
        <v>16</v>
      </c>
      <c r="AB431" s="11" t="s">
        <v>827</v>
      </c>
      <c r="AC431" s="19" t="s">
        <v>1031</v>
      </c>
      <c r="AD431" s="35" t="s">
        <v>1092</v>
      </c>
      <c r="AE431" s="13" t="s">
        <v>180</v>
      </c>
      <c r="AF431" s="13" t="s">
        <v>725</v>
      </c>
      <c r="AG431" s="2"/>
    </row>
    <row r="432" spans="2:33">
      <c r="B432" s="177">
        <v>9779</v>
      </c>
      <c r="C432" s="8" t="s">
        <v>189</v>
      </c>
      <c r="D432" s="8" t="s">
        <v>190</v>
      </c>
      <c r="E432" s="7">
        <v>2000</v>
      </c>
      <c r="F432" s="8" t="s">
        <v>631</v>
      </c>
      <c r="G432" s="18" t="s">
        <v>566</v>
      </c>
      <c r="H432" s="180"/>
      <c r="I432" s="178" t="s">
        <v>928</v>
      </c>
      <c r="J432" s="22" t="s">
        <v>617</v>
      </c>
      <c r="K432" s="95">
        <v>225.9</v>
      </c>
      <c r="L432" s="95">
        <v>79.3</v>
      </c>
      <c r="M432" s="95">
        <v>72.7</v>
      </c>
      <c r="N432" s="95">
        <v>138.5</v>
      </c>
      <c r="O432" s="9">
        <v>4229</v>
      </c>
      <c r="P432" s="24" t="s">
        <v>39</v>
      </c>
      <c r="Q432" s="93">
        <v>4.2</v>
      </c>
      <c r="R432" s="10">
        <v>205</v>
      </c>
      <c r="S432" s="10">
        <v>4950</v>
      </c>
      <c r="T432" s="10">
        <v>255</v>
      </c>
      <c r="U432" s="10">
        <v>3700</v>
      </c>
      <c r="V432" s="12" t="s">
        <v>55</v>
      </c>
      <c r="W432" s="30" t="s">
        <v>36</v>
      </c>
      <c r="X432" s="25" t="s">
        <v>37</v>
      </c>
      <c r="Y432" s="179" t="s">
        <v>38</v>
      </c>
      <c r="Z432" s="11">
        <v>25</v>
      </c>
      <c r="AA432" s="11">
        <v>16</v>
      </c>
      <c r="AB432" s="11" t="s">
        <v>827</v>
      </c>
      <c r="AC432" s="19" t="s">
        <v>1009</v>
      </c>
      <c r="AD432" s="35" t="s">
        <v>1092</v>
      </c>
      <c r="AE432" s="13" t="s">
        <v>180</v>
      </c>
      <c r="AF432" s="13" t="s">
        <v>725</v>
      </c>
      <c r="AG432" s="2"/>
    </row>
    <row r="433" spans="2:33">
      <c r="B433" s="177">
        <v>9726</v>
      </c>
      <c r="C433" s="8" t="s">
        <v>189</v>
      </c>
      <c r="D433" s="8" t="s">
        <v>190</v>
      </c>
      <c r="E433" s="7">
        <v>2000</v>
      </c>
      <c r="F433" s="8" t="s">
        <v>631</v>
      </c>
      <c r="G433" s="18" t="s">
        <v>568</v>
      </c>
      <c r="H433" s="180"/>
      <c r="I433" s="178" t="s">
        <v>928</v>
      </c>
      <c r="J433" s="22" t="s">
        <v>617</v>
      </c>
      <c r="K433" s="95">
        <v>225.8</v>
      </c>
      <c r="L433" s="95">
        <v>79.5</v>
      </c>
      <c r="M433" s="95">
        <v>75.5</v>
      </c>
      <c r="N433" s="95">
        <v>138.80000000000001</v>
      </c>
      <c r="O433" s="9">
        <v>4611</v>
      </c>
      <c r="P433" s="24" t="s">
        <v>62</v>
      </c>
      <c r="Q433" s="93">
        <v>4.5999999999999996</v>
      </c>
      <c r="R433" s="10">
        <v>220</v>
      </c>
      <c r="S433" s="10">
        <v>4500</v>
      </c>
      <c r="T433" s="10">
        <v>290</v>
      </c>
      <c r="U433" s="10">
        <v>3250</v>
      </c>
      <c r="V433" s="12" t="s">
        <v>51</v>
      </c>
      <c r="W433" s="30" t="s">
        <v>36</v>
      </c>
      <c r="X433" s="25" t="s">
        <v>37</v>
      </c>
      <c r="Y433" s="179" t="s">
        <v>38</v>
      </c>
      <c r="Z433" s="11">
        <v>25</v>
      </c>
      <c r="AA433" s="11">
        <v>14</v>
      </c>
      <c r="AB433" s="11" t="s">
        <v>769</v>
      </c>
      <c r="AC433" s="19" t="s">
        <v>1008</v>
      </c>
      <c r="AD433" s="35" t="s">
        <v>1092</v>
      </c>
      <c r="AE433" s="13" t="s">
        <v>180</v>
      </c>
      <c r="AF433" s="13" t="s">
        <v>725</v>
      </c>
      <c r="AG433" s="2"/>
    </row>
    <row r="434" spans="2:33">
      <c r="B434" s="177">
        <v>9729</v>
      </c>
      <c r="C434" s="8" t="s">
        <v>189</v>
      </c>
      <c r="D434" s="8" t="s">
        <v>190</v>
      </c>
      <c r="E434" s="7">
        <v>2000</v>
      </c>
      <c r="F434" s="8" t="s">
        <v>631</v>
      </c>
      <c r="G434" s="18" t="s">
        <v>569</v>
      </c>
      <c r="H434" s="180"/>
      <c r="I434" s="178" t="s">
        <v>928</v>
      </c>
      <c r="J434" s="22" t="s">
        <v>617</v>
      </c>
      <c r="K434" s="95">
        <v>244.4</v>
      </c>
      <c r="L434" s="95">
        <v>79.5</v>
      </c>
      <c r="M434" s="95">
        <v>75.5</v>
      </c>
      <c r="N434" s="95">
        <v>157.4</v>
      </c>
      <c r="O434" s="9">
        <v>4734</v>
      </c>
      <c r="P434" s="24" t="s">
        <v>62</v>
      </c>
      <c r="Q434" s="93">
        <v>4.5999999999999996</v>
      </c>
      <c r="R434" s="10">
        <v>220</v>
      </c>
      <c r="S434" s="10">
        <v>4500</v>
      </c>
      <c r="T434" s="10">
        <v>290</v>
      </c>
      <c r="U434" s="10">
        <v>3250</v>
      </c>
      <c r="V434" s="12" t="s">
        <v>51</v>
      </c>
      <c r="W434" s="30" t="s">
        <v>36</v>
      </c>
      <c r="X434" s="25" t="s">
        <v>37</v>
      </c>
      <c r="Y434" s="179" t="s">
        <v>38</v>
      </c>
      <c r="Z434" s="11">
        <v>30</v>
      </c>
      <c r="AA434" s="11">
        <v>14</v>
      </c>
      <c r="AB434" s="11" t="s">
        <v>769</v>
      </c>
      <c r="AC434" s="19" t="s">
        <v>844</v>
      </c>
      <c r="AD434" s="35" t="s">
        <v>1092</v>
      </c>
      <c r="AE434" s="13" t="s">
        <v>180</v>
      </c>
      <c r="AF434" s="13" t="s">
        <v>725</v>
      </c>
      <c r="AG434" s="2"/>
    </row>
    <row r="435" spans="2:33">
      <c r="B435" s="177">
        <v>9730</v>
      </c>
      <c r="C435" s="8" t="s">
        <v>189</v>
      </c>
      <c r="D435" s="8" t="s">
        <v>190</v>
      </c>
      <c r="E435" s="7">
        <v>2000</v>
      </c>
      <c r="F435" s="8" t="s">
        <v>631</v>
      </c>
      <c r="G435" s="18" t="s">
        <v>568</v>
      </c>
      <c r="H435" s="180"/>
      <c r="I435" s="178" t="s">
        <v>928</v>
      </c>
      <c r="J435" s="22" t="s">
        <v>617</v>
      </c>
      <c r="K435" s="95">
        <v>225.8</v>
      </c>
      <c r="L435" s="95">
        <v>79.5</v>
      </c>
      <c r="M435" s="95">
        <v>75.5</v>
      </c>
      <c r="N435" s="95">
        <v>138.80000000000001</v>
      </c>
      <c r="O435" s="9">
        <v>4636</v>
      </c>
      <c r="P435" s="24" t="s">
        <v>62</v>
      </c>
      <c r="Q435" s="93">
        <v>4.5999999999999996</v>
      </c>
      <c r="R435" s="10">
        <v>220</v>
      </c>
      <c r="S435" s="10">
        <v>4500</v>
      </c>
      <c r="T435" s="10">
        <v>290</v>
      </c>
      <c r="U435" s="10">
        <v>3250</v>
      </c>
      <c r="V435" s="12" t="s">
        <v>51</v>
      </c>
      <c r="W435" s="30" t="s">
        <v>36</v>
      </c>
      <c r="X435" s="25" t="s">
        <v>37</v>
      </c>
      <c r="Y435" s="179" t="s">
        <v>38</v>
      </c>
      <c r="Z435" s="11">
        <v>25</v>
      </c>
      <c r="AA435" s="11">
        <v>14</v>
      </c>
      <c r="AB435" s="11" t="s">
        <v>769</v>
      </c>
      <c r="AC435" s="19" t="s">
        <v>1008</v>
      </c>
      <c r="AD435" s="35" t="s">
        <v>1092</v>
      </c>
      <c r="AE435" s="13" t="s">
        <v>180</v>
      </c>
      <c r="AF435" s="13" t="s">
        <v>725</v>
      </c>
      <c r="AG435" s="2"/>
    </row>
    <row r="436" spans="2:33">
      <c r="B436" s="177">
        <v>9784</v>
      </c>
      <c r="C436" s="8" t="s">
        <v>189</v>
      </c>
      <c r="D436" s="8" t="s">
        <v>190</v>
      </c>
      <c r="E436" s="7">
        <v>2000</v>
      </c>
      <c r="F436" s="8" t="s">
        <v>630</v>
      </c>
      <c r="G436" s="18" t="s">
        <v>562</v>
      </c>
      <c r="H436" s="180"/>
      <c r="I436" s="178" t="s">
        <v>928</v>
      </c>
      <c r="J436" s="22" t="s">
        <v>617</v>
      </c>
      <c r="K436" s="95">
        <v>244.4</v>
      </c>
      <c r="L436" s="95">
        <v>79.3</v>
      </c>
      <c r="M436" s="95">
        <v>72.7</v>
      </c>
      <c r="N436" s="95">
        <v>157.1</v>
      </c>
      <c r="O436" s="9">
        <v>4381</v>
      </c>
      <c r="P436" s="24" t="s">
        <v>39</v>
      </c>
      <c r="Q436" s="93">
        <v>4.2</v>
      </c>
      <c r="R436" s="10">
        <v>205</v>
      </c>
      <c r="S436" s="10">
        <v>4950</v>
      </c>
      <c r="T436" s="10">
        <v>255</v>
      </c>
      <c r="U436" s="10">
        <v>3700</v>
      </c>
      <c r="V436" s="12" t="s">
        <v>55</v>
      </c>
      <c r="W436" s="30" t="s">
        <v>36</v>
      </c>
      <c r="X436" s="25" t="s">
        <v>37</v>
      </c>
      <c r="Y436" s="179" t="s">
        <v>38</v>
      </c>
      <c r="Z436" s="11">
        <v>30</v>
      </c>
      <c r="AA436" s="11">
        <v>16</v>
      </c>
      <c r="AB436" s="11" t="s">
        <v>827</v>
      </c>
      <c r="AC436" s="19" t="s">
        <v>1031</v>
      </c>
      <c r="AD436" s="35" t="s">
        <v>1092</v>
      </c>
      <c r="AE436" s="13" t="s">
        <v>180</v>
      </c>
      <c r="AF436" s="13" t="s">
        <v>725</v>
      </c>
      <c r="AG436" s="2"/>
    </row>
    <row r="437" spans="2:33">
      <c r="B437" s="177">
        <v>9783</v>
      </c>
      <c r="C437" s="8" t="s">
        <v>189</v>
      </c>
      <c r="D437" s="8" t="s">
        <v>190</v>
      </c>
      <c r="E437" s="7">
        <v>2000</v>
      </c>
      <c r="F437" s="8" t="s">
        <v>630</v>
      </c>
      <c r="G437" s="18" t="s">
        <v>563</v>
      </c>
      <c r="H437" s="180"/>
      <c r="I437" s="178" t="s">
        <v>928</v>
      </c>
      <c r="J437" s="22" t="s">
        <v>617</v>
      </c>
      <c r="K437" s="95">
        <v>225.9</v>
      </c>
      <c r="L437" s="95">
        <v>79.3</v>
      </c>
      <c r="M437" s="95">
        <v>72.7</v>
      </c>
      <c r="N437" s="95">
        <v>138.5</v>
      </c>
      <c r="O437" s="9">
        <v>4204</v>
      </c>
      <c r="P437" s="24" t="s">
        <v>39</v>
      </c>
      <c r="Q437" s="93">
        <v>4.2</v>
      </c>
      <c r="R437" s="10">
        <v>205</v>
      </c>
      <c r="S437" s="10">
        <v>4950</v>
      </c>
      <c r="T437" s="10">
        <v>255</v>
      </c>
      <c r="U437" s="10">
        <v>3700</v>
      </c>
      <c r="V437" s="12" t="s">
        <v>55</v>
      </c>
      <c r="W437" s="30" t="s">
        <v>36</v>
      </c>
      <c r="X437" s="25" t="s">
        <v>37</v>
      </c>
      <c r="Y437" s="179" t="s">
        <v>38</v>
      </c>
      <c r="Z437" s="11">
        <v>25</v>
      </c>
      <c r="AA437" s="11">
        <v>16</v>
      </c>
      <c r="AB437" s="11" t="s">
        <v>827</v>
      </c>
      <c r="AC437" s="19" t="s">
        <v>1009</v>
      </c>
      <c r="AD437" s="35" t="s">
        <v>1092</v>
      </c>
      <c r="AE437" s="13" t="s">
        <v>180</v>
      </c>
      <c r="AF437" s="13" t="s">
        <v>725</v>
      </c>
      <c r="AG437" s="2"/>
    </row>
    <row r="438" spans="2:33">
      <c r="B438" s="177">
        <v>9728</v>
      </c>
      <c r="C438" s="8" t="s">
        <v>189</v>
      </c>
      <c r="D438" s="8" t="s">
        <v>190</v>
      </c>
      <c r="E438" s="7">
        <v>2000</v>
      </c>
      <c r="F438" s="8" t="s">
        <v>630</v>
      </c>
      <c r="G438" s="18" t="s">
        <v>563</v>
      </c>
      <c r="H438" s="180"/>
      <c r="I438" s="178" t="s">
        <v>928</v>
      </c>
      <c r="J438" s="22" t="s">
        <v>617</v>
      </c>
      <c r="K438" s="95">
        <v>225.9</v>
      </c>
      <c r="L438" s="95">
        <v>79.3</v>
      </c>
      <c r="M438" s="95">
        <v>72.7</v>
      </c>
      <c r="N438" s="95">
        <v>138.5</v>
      </c>
      <c r="O438" s="9">
        <v>4229</v>
      </c>
      <c r="P438" s="24" t="s">
        <v>39</v>
      </c>
      <c r="Q438" s="93">
        <v>4.2</v>
      </c>
      <c r="R438" s="10">
        <v>205</v>
      </c>
      <c r="S438" s="10">
        <v>4950</v>
      </c>
      <c r="T438" s="10">
        <v>255</v>
      </c>
      <c r="U438" s="10">
        <v>3700</v>
      </c>
      <c r="V438" s="12" t="s">
        <v>55</v>
      </c>
      <c r="W438" s="30" t="s">
        <v>36</v>
      </c>
      <c r="X438" s="25" t="s">
        <v>37</v>
      </c>
      <c r="Y438" s="179" t="s">
        <v>38</v>
      </c>
      <c r="Z438" s="11">
        <v>25</v>
      </c>
      <c r="AA438" s="11">
        <v>16</v>
      </c>
      <c r="AB438" s="11" t="s">
        <v>827</v>
      </c>
      <c r="AC438" s="19" t="s">
        <v>1009</v>
      </c>
      <c r="AD438" s="35" t="s">
        <v>1092</v>
      </c>
      <c r="AE438" s="13" t="s">
        <v>180</v>
      </c>
      <c r="AF438" s="13" t="s">
        <v>725</v>
      </c>
      <c r="AG438" s="2"/>
    </row>
    <row r="439" spans="2:33">
      <c r="B439" s="177">
        <v>9732</v>
      </c>
      <c r="C439" s="8" t="s">
        <v>189</v>
      </c>
      <c r="D439" s="8" t="s">
        <v>190</v>
      </c>
      <c r="E439" s="7">
        <v>2000</v>
      </c>
      <c r="F439" s="8" t="s">
        <v>630</v>
      </c>
      <c r="G439" s="18" t="s">
        <v>564</v>
      </c>
      <c r="H439" s="180"/>
      <c r="I439" s="178" t="s">
        <v>928</v>
      </c>
      <c r="J439" s="22" t="s">
        <v>617</v>
      </c>
      <c r="K439" s="95">
        <v>225.8</v>
      </c>
      <c r="L439" s="95">
        <v>79.5</v>
      </c>
      <c r="M439" s="95">
        <v>75.5</v>
      </c>
      <c r="N439" s="95">
        <v>138.80000000000001</v>
      </c>
      <c r="O439" s="9">
        <v>4611</v>
      </c>
      <c r="P439" s="24" t="s">
        <v>62</v>
      </c>
      <c r="Q439" s="93">
        <v>4.5999999999999996</v>
      </c>
      <c r="R439" s="10">
        <v>220</v>
      </c>
      <c r="S439" s="10">
        <v>4500</v>
      </c>
      <c r="T439" s="10">
        <v>290</v>
      </c>
      <c r="U439" s="10">
        <v>3250</v>
      </c>
      <c r="V439" s="12" t="s">
        <v>51</v>
      </c>
      <c r="W439" s="30" t="s">
        <v>36</v>
      </c>
      <c r="X439" s="25" t="s">
        <v>37</v>
      </c>
      <c r="Y439" s="179" t="s">
        <v>38</v>
      </c>
      <c r="Z439" s="11">
        <v>25</v>
      </c>
      <c r="AA439" s="11">
        <v>14</v>
      </c>
      <c r="AB439" s="11" t="s">
        <v>769</v>
      </c>
      <c r="AC439" s="19" t="s">
        <v>1008</v>
      </c>
      <c r="AD439" s="35" t="s">
        <v>1092</v>
      </c>
      <c r="AE439" s="13" t="s">
        <v>180</v>
      </c>
      <c r="AF439" s="13" t="s">
        <v>725</v>
      </c>
      <c r="AG439" s="2"/>
    </row>
    <row r="440" spans="2:33">
      <c r="B440" s="177">
        <v>9734</v>
      </c>
      <c r="C440" s="8" t="s">
        <v>189</v>
      </c>
      <c r="D440" s="8" t="s">
        <v>190</v>
      </c>
      <c r="E440" s="7">
        <v>2000</v>
      </c>
      <c r="F440" s="8" t="s">
        <v>630</v>
      </c>
      <c r="G440" s="18" t="s">
        <v>565</v>
      </c>
      <c r="H440" s="180"/>
      <c r="I440" s="178" t="s">
        <v>928</v>
      </c>
      <c r="J440" s="22" t="s">
        <v>617</v>
      </c>
      <c r="K440" s="95">
        <v>244.4</v>
      </c>
      <c r="L440" s="95">
        <v>79.5</v>
      </c>
      <c r="M440" s="95">
        <v>75.5</v>
      </c>
      <c r="N440" s="95">
        <v>157.4</v>
      </c>
      <c r="O440" s="9">
        <v>4734</v>
      </c>
      <c r="P440" s="24" t="s">
        <v>62</v>
      </c>
      <c r="Q440" s="93">
        <v>4.5999999999999996</v>
      </c>
      <c r="R440" s="10">
        <v>220</v>
      </c>
      <c r="S440" s="10">
        <v>4500</v>
      </c>
      <c r="T440" s="10">
        <v>290</v>
      </c>
      <c r="U440" s="10">
        <v>3250</v>
      </c>
      <c r="V440" s="12" t="s">
        <v>51</v>
      </c>
      <c r="W440" s="30" t="s">
        <v>36</v>
      </c>
      <c r="X440" s="25" t="s">
        <v>37</v>
      </c>
      <c r="Y440" s="179" t="s">
        <v>38</v>
      </c>
      <c r="Z440" s="11">
        <v>30</v>
      </c>
      <c r="AA440" s="11">
        <v>14</v>
      </c>
      <c r="AB440" s="11" t="s">
        <v>769</v>
      </c>
      <c r="AC440" s="19" t="s">
        <v>844</v>
      </c>
      <c r="AD440" s="35" t="s">
        <v>1092</v>
      </c>
      <c r="AE440" s="13" t="s">
        <v>180</v>
      </c>
      <c r="AF440" s="13" t="s">
        <v>725</v>
      </c>
      <c r="AG440" s="2"/>
    </row>
    <row r="441" spans="2:33">
      <c r="B441" s="177">
        <v>9736</v>
      </c>
      <c r="C441" s="8" t="s">
        <v>189</v>
      </c>
      <c r="D441" s="8" t="s">
        <v>190</v>
      </c>
      <c r="E441" s="7">
        <v>2000</v>
      </c>
      <c r="F441" s="8" t="s">
        <v>630</v>
      </c>
      <c r="G441" s="18" t="s">
        <v>564</v>
      </c>
      <c r="H441" s="180"/>
      <c r="I441" s="178" t="s">
        <v>928</v>
      </c>
      <c r="J441" s="22" t="s">
        <v>617</v>
      </c>
      <c r="K441" s="95">
        <v>225.8</v>
      </c>
      <c r="L441" s="95">
        <v>79.5</v>
      </c>
      <c r="M441" s="95">
        <v>75.5</v>
      </c>
      <c r="N441" s="95">
        <v>138.80000000000001</v>
      </c>
      <c r="O441" s="9">
        <v>4636</v>
      </c>
      <c r="P441" s="24" t="s">
        <v>62</v>
      </c>
      <c r="Q441" s="93">
        <v>4.5999999999999996</v>
      </c>
      <c r="R441" s="10">
        <v>220</v>
      </c>
      <c r="S441" s="10">
        <v>4500</v>
      </c>
      <c r="T441" s="10">
        <v>290</v>
      </c>
      <c r="U441" s="10">
        <v>3250</v>
      </c>
      <c r="V441" s="12" t="s">
        <v>51</v>
      </c>
      <c r="W441" s="30" t="s">
        <v>36</v>
      </c>
      <c r="X441" s="25" t="s">
        <v>37</v>
      </c>
      <c r="Y441" s="179" t="s">
        <v>38</v>
      </c>
      <c r="Z441" s="11">
        <v>25</v>
      </c>
      <c r="AA441" s="11">
        <v>14</v>
      </c>
      <c r="AB441" s="11" t="s">
        <v>769</v>
      </c>
      <c r="AC441" s="19" t="s">
        <v>1008</v>
      </c>
      <c r="AD441" s="35" t="s">
        <v>1092</v>
      </c>
      <c r="AE441" s="13" t="s">
        <v>180</v>
      </c>
      <c r="AF441" s="13" t="s">
        <v>725</v>
      </c>
      <c r="AG441" s="2"/>
    </row>
    <row r="442" spans="2:33">
      <c r="B442" s="177">
        <v>9731</v>
      </c>
      <c r="C442" s="8" t="s">
        <v>189</v>
      </c>
      <c r="D442" s="8" t="s">
        <v>190</v>
      </c>
      <c r="E442" s="7">
        <v>2000</v>
      </c>
      <c r="F442" s="8" t="s">
        <v>642</v>
      </c>
      <c r="G442" s="18" t="s">
        <v>559</v>
      </c>
      <c r="H442" s="180"/>
      <c r="I442" s="178" t="s">
        <v>928</v>
      </c>
      <c r="J442" s="22" t="s">
        <v>617</v>
      </c>
      <c r="K442" s="95">
        <v>225.9</v>
      </c>
      <c r="L442" s="95">
        <v>79.3</v>
      </c>
      <c r="M442" s="95">
        <v>72.7</v>
      </c>
      <c r="N442" s="95">
        <v>138.5</v>
      </c>
      <c r="O442" s="9">
        <v>4466</v>
      </c>
      <c r="P442" s="24" t="s">
        <v>62</v>
      </c>
      <c r="Q442" s="93">
        <v>4.5999999999999996</v>
      </c>
      <c r="R442" s="10">
        <v>220</v>
      </c>
      <c r="S442" s="10">
        <v>4500</v>
      </c>
      <c r="T442" s="10">
        <v>290</v>
      </c>
      <c r="U442" s="10">
        <v>3250</v>
      </c>
      <c r="V442" s="12" t="s">
        <v>55</v>
      </c>
      <c r="W442" s="30" t="s">
        <v>40</v>
      </c>
      <c r="X442" s="25" t="s">
        <v>37</v>
      </c>
      <c r="Y442" s="179" t="s">
        <v>38</v>
      </c>
      <c r="Z442" s="11">
        <v>25</v>
      </c>
      <c r="AA442" s="11">
        <v>16</v>
      </c>
      <c r="AB442" s="11" t="s">
        <v>805</v>
      </c>
      <c r="AC442" s="19" t="s">
        <v>834</v>
      </c>
      <c r="AD442" s="35" t="s">
        <v>1092</v>
      </c>
      <c r="AE442" s="13" t="s">
        <v>180</v>
      </c>
      <c r="AF442" s="13" t="s">
        <v>725</v>
      </c>
      <c r="AG442" s="2"/>
    </row>
    <row r="443" spans="2:33">
      <c r="B443" s="177">
        <v>9733</v>
      </c>
      <c r="C443" s="8" t="s">
        <v>189</v>
      </c>
      <c r="D443" s="8" t="s">
        <v>190</v>
      </c>
      <c r="E443" s="7">
        <v>2000</v>
      </c>
      <c r="F443" s="8" t="s">
        <v>642</v>
      </c>
      <c r="G443" s="18" t="s">
        <v>560</v>
      </c>
      <c r="H443" s="180"/>
      <c r="I443" s="178" t="s">
        <v>928</v>
      </c>
      <c r="J443" s="22" t="s">
        <v>617</v>
      </c>
      <c r="K443" s="95">
        <v>244.4</v>
      </c>
      <c r="L443" s="95">
        <v>79.3</v>
      </c>
      <c r="M443" s="95">
        <v>72.7</v>
      </c>
      <c r="N443" s="95">
        <v>157.1</v>
      </c>
      <c r="O443" s="9">
        <v>4459</v>
      </c>
      <c r="P443" s="24" t="s">
        <v>62</v>
      </c>
      <c r="Q443" s="93">
        <v>4.5999999999999996</v>
      </c>
      <c r="R443" s="10">
        <v>220</v>
      </c>
      <c r="S443" s="10">
        <v>4500</v>
      </c>
      <c r="T443" s="10">
        <v>290</v>
      </c>
      <c r="U443" s="10">
        <v>3250</v>
      </c>
      <c r="V443" s="12" t="s">
        <v>55</v>
      </c>
      <c r="W443" s="30" t="s">
        <v>40</v>
      </c>
      <c r="X443" s="25" t="s">
        <v>37</v>
      </c>
      <c r="Y443" s="179" t="s">
        <v>38</v>
      </c>
      <c r="Z443" s="11">
        <v>30</v>
      </c>
      <c r="AA443" s="11">
        <v>16</v>
      </c>
      <c r="AB443" s="11" t="s">
        <v>805</v>
      </c>
      <c r="AC443" s="19" t="s">
        <v>1028</v>
      </c>
      <c r="AD443" s="35" t="s">
        <v>1092</v>
      </c>
      <c r="AE443" s="13" t="s">
        <v>180</v>
      </c>
      <c r="AF443" s="13" t="s">
        <v>725</v>
      </c>
      <c r="AG443" s="2"/>
    </row>
    <row r="444" spans="2:33">
      <c r="B444" s="177">
        <v>9735</v>
      </c>
      <c r="C444" s="8" t="s">
        <v>189</v>
      </c>
      <c r="D444" s="8" t="s">
        <v>190</v>
      </c>
      <c r="E444" s="7">
        <v>2000</v>
      </c>
      <c r="F444" s="8" t="s">
        <v>642</v>
      </c>
      <c r="G444" s="18" t="s">
        <v>559</v>
      </c>
      <c r="H444" s="180"/>
      <c r="I444" s="178" t="s">
        <v>928</v>
      </c>
      <c r="J444" s="22" t="s">
        <v>617</v>
      </c>
      <c r="K444" s="95">
        <v>225.9</v>
      </c>
      <c r="L444" s="95">
        <v>79.3</v>
      </c>
      <c r="M444" s="95">
        <v>72.7</v>
      </c>
      <c r="N444" s="95">
        <v>138.5</v>
      </c>
      <c r="O444" s="9">
        <v>4307</v>
      </c>
      <c r="P444" s="24" t="s">
        <v>62</v>
      </c>
      <c r="Q444" s="93">
        <v>4.5999999999999996</v>
      </c>
      <c r="R444" s="10">
        <v>220</v>
      </c>
      <c r="S444" s="10">
        <v>4500</v>
      </c>
      <c r="T444" s="10">
        <v>290</v>
      </c>
      <c r="U444" s="10">
        <v>3250</v>
      </c>
      <c r="V444" s="12" t="s">
        <v>55</v>
      </c>
      <c r="W444" s="30" t="s">
        <v>40</v>
      </c>
      <c r="X444" s="25" t="s">
        <v>37</v>
      </c>
      <c r="Y444" s="179" t="s">
        <v>38</v>
      </c>
      <c r="Z444" s="11">
        <v>25</v>
      </c>
      <c r="AA444" s="11">
        <v>16</v>
      </c>
      <c r="AB444" s="11" t="s">
        <v>805</v>
      </c>
      <c r="AC444" s="19" t="s">
        <v>834</v>
      </c>
      <c r="AD444" s="35" t="s">
        <v>1092</v>
      </c>
      <c r="AE444" s="13" t="s">
        <v>180</v>
      </c>
      <c r="AF444" s="13" t="s">
        <v>725</v>
      </c>
      <c r="AG444" s="2"/>
    </row>
    <row r="445" spans="2:33">
      <c r="B445" s="177">
        <v>9738</v>
      </c>
      <c r="C445" s="8" t="s">
        <v>189</v>
      </c>
      <c r="D445" s="8" t="s">
        <v>190</v>
      </c>
      <c r="E445" s="7">
        <v>2000</v>
      </c>
      <c r="F445" s="8" t="s">
        <v>642</v>
      </c>
      <c r="G445" s="18" t="s">
        <v>571</v>
      </c>
      <c r="H445" s="180"/>
      <c r="I445" s="178" t="s">
        <v>928</v>
      </c>
      <c r="J445" s="22" t="s">
        <v>617</v>
      </c>
      <c r="K445" s="95">
        <v>244.4</v>
      </c>
      <c r="L445" s="95">
        <v>79.5</v>
      </c>
      <c r="M445" s="95">
        <v>75.5</v>
      </c>
      <c r="N445" s="95">
        <v>157.4</v>
      </c>
      <c r="O445" s="9">
        <v>4734</v>
      </c>
      <c r="P445" s="24" t="s">
        <v>62</v>
      </c>
      <c r="Q445" s="93">
        <v>4.5999999999999996</v>
      </c>
      <c r="R445" s="10">
        <v>220</v>
      </c>
      <c r="S445" s="10">
        <v>4500</v>
      </c>
      <c r="T445" s="10">
        <v>290</v>
      </c>
      <c r="U445" s="10">
        <v>3250</v>
      </c>
      <c r="V445" s="12" t="s">
        <v>51</v>
      </c>
      <c r="W445" s="30" t="s">
        <v>40</v>
      </c>
      <c r="X445" s="25" t="s">
        <v>37</v>
      </c>
      <c r="Y445" s="179" t="s">
        <v>38</v>
      </c>
      <c r="Z445" s="11">
        <v>30</v>
      </c>
      <c r="AA445" s="11">
        <v>14</v>
      </c>
      <c r="AB445" s="11" t="s">
        <v>769</v>
      </c>
      <c r="AC445" s="19" t="s">
        <v>844</v>
      </c>
      <c r="AD445" s="35" t="s">
        <v>1092</v>
      </c>
      <c r="AE445" s="13" t="s">
        <v>180</v>
      </c>
      <c r="AF445" s="13" t="s">
        <v>725</v>
      </c>
      <c r="AG445" s="2"/>
    </row>
    <row r="446" spans="2:33">
      <c r="B446" s="177">
        <v>9739</v>
      </c>
      <c r="C446" s="8" t="s">
        <v>189</v>
      </c>
      <c r="D446" s="8" t="s">
        <v>190</v>
      </c>
      <c r="E446" s="7">
        <v>2000</v>
      </c>
      <c r="F446" s="8" t="s">
        <v>642</v>
      </c>
      <c r="G446" s="18" t="s">
        <v>570</v>
      </c>
      <c r="H446" s="180"/>
      <c r="I446" s="178" t="s">
        <v>928</v>
      </c>
      <c r="J446" s="22" t="s">
        <v>617</v>
      </c>
      <c r="K446" s="95">
        <v>225.8</v>
      </c>
      <c r="L446" s="95">
        <v>79.5</v>
      </c>
      <c r="M446" s="95">
        <v>75.5</v>
      </c>
      <c r="N446" s="95">
        <v>138.80000000000001</v>
      </c>
      <c r="O446" s="9">
        <v>4636</v>
      </c>
      <c r="P446" s="24" t="s">
        <v>62</v>
      </c>
      <c r="Q446" s="93">
        <v>4.5999999999999996</v>
      </c>
      <c r="R446" s="10">
        <v>220</v>
      </c>
      <c r="S446" s="10">
        <v>4500</v>
      </c>
      <c r="T446" s="10">
        <v>290</v>
      </c>
      <c r="U446" s="10">
        <v>3250</v>
      </c>
      <c r="V446" s="12" t="s">
        <v>51</v>
      </c>
      <c r="W446" s="30" t="s">
        <v>40</v>
      </c>
      <c r="X446" s="25" t="s">
        <v>37</v>
      </c>
      <c r="Y446" s="179" t="s">
        <v>38</v>
      </c>
      <c r="Z446" s="11">
        <v>25</v>
      </c>
      <c r="AA446" s="11">
        <v>14</v>
      </c>
      <c r="AB446" s="11" t="s">
        <v>769</v>
      </c>
      <c r="AC446" s="19" t="s">
        <v>1008</v>
      </c>
      <c r="AD446" s="35" t="s">
        <v>1092</v>
      </c>
      <c r="AE446" s="13" t="s">
        <v>180</v>
      </c>
      <c r="AF446" s="13" t="s">
        <v>725</v>
      </c>
      <c r="AG446" s="2"/>
    </row>
    <row r="447" spans="2:33">
      <c r="B447" s="177">
        <v>9737</v>
      </c>
      <c r="C447" s="8" t="s">
        <v>189</v>
      </c>
      <c r="D447" s="8" t="s">
        <v>190</v>
      </c>
      <c r="E447" s="7">
        <v>2000</v>
      </c>
      <c r="F447" s="8" t="s">
        <v>642</v>
      </c>
      <c r="G447" s="18" t="s">
        <v>570</v>
      </c>
      <c r="H447" s="180"/>
      <c r="I447" s="178" t="s">
        <v>928</v>
      </c>
      <c r="J447" s="22" t="s">
        <v>617</v>
      </c>
      <c r="K447" s="95">
        <v>225.8</v>
      </c>
      <c r="L447" s="95">
        <v>79.5</v>
      </c>
      <c r="M447" s="95">
        <v>75.5</v>
      </c>
      <c r="N447" s="95">
        <v>138.80000000000001</v>
      </c>
      <c r="O447" s="9">
        <v>4611</v>
      </c>
      <c r="P447" s="24" t="s">
        <v>62</v>
      </c>
      <c r="Q447" s="93">
        <v>4.5999999999999996</v>
      </c>
      <c r="R447" s="10">
        <v>220</v>
      </c>
      <c r="S447" s="10">
        <v>4500</v>
      </c>
      <c r="T447" s="10">
        <v>290</v>
      </c>
      <c r="U447" s="10">
        <v>3250</v>
      </c>
      <c r="V447" s="12" t="s">
        <v>51</v>
      </c>
      <c r="W447" s="30" t="s">
        <v>40</v>
      </c>
      <c r="X447" s="25" t="s">
        <v>37</v>
      </c>
      <c r="Y447" s="179" t="s">
        <v>38</v>
      </c>
      <c r="Z447" s="11">
        <v>25</v>
      </c>
      <c r="AA447" s="11">
        <v>14</v>
      </c>
      <c r="AB447" s="11" t="s">
        <v>769</v>
      </c>
      <c r="AC447" s="19" t="s">
        <v>1008</v>
      </c>
      <c r="AD447" s="35" t="s">
        <v>1092</v>
      </c>
      <c r="AE447" s="13" t="s">
        <v>180</v>
      </c>
      <c r="AF447" s="13" t="s">
        <v>725</v>
      </c>
      <c r="AG447" s="2"/>
    </row>
    <row r="448" spans="2:33">
      <c r="B448" s="177">
        <v>896</v>
      </c>
      <c r="C448" s="8" t="s">
        <v>189</v>
      </c>
      <c r="D448" s="8" t="s">
        <v>190</v>
      </c>
      <c r="E448" s="7">
        <v>2000</v>
      </c>
      <c r="F448" s="8" t="s">
        <v>649</v>
      </c>
      <c r="G448" s="18" t="s">
        <v>578</v>
      </c>
      <c r="H448" s="180"/>
      <c r="I448" s="178" t="s">
        <v>928</v>
      </c>
      <c r="J448" s="22" t="s">
        <v>617</v>
      </c>
      <c r="K448" s="95">
        <v>225.9</v>
      </c>
      <c r="L448" s="95">
        <v>79.3</v>
      </c>
      <c r="M448" s="95">
        <v>72.7</v>
      </c>
      <c r="N448" s="95">
        <v>138.5</v>
      </c>
      <c r="O448" s="9">
        <v>4480</v>
      </c>
      <c r="P448" s="24" t="s">
        <v>62</v>
      </c>
      <c r="Q448" s="93">
        <v>5.4</v>
      </c>
      <c r="R448" s="10">
        <v>260</v>
      </c>
      <c r="S448" s="10">
        <v>4500</v>
      </c>
      <c r="T448" s="10">
        <v>350</v>
      </c>
      <c r="U448" s="10">
        <v>2500</v>
      </c>
      <c r="V448" s="12" t="s">
        <v>55</v>
      </c>
      <c r="W448" s="30" t="s">
        <v>40</v>
      </c>
      <c r="X448" s="25" t="s">
        <v>37</v>
      </c>
      <c r="Y448" s="179" t="s">
        <v>38</v>
      </c>
      <c r="Z448" s="11">
        <v>25</v>
      </c>
      <c r="AA448" s="11">
        <v>15</v>
      </c>
      <c r="AB448" s="11" t="s">
        <v>768</v>
      </c>
      <c r="AC448" s="19" t="s">
        <v>836</v>
      </c>
      <c r="AD448" s="35" t="s">
        <v>1092</v>
      </c>
      <c r="AE448" s="13" t="s">
        <v>180</v>
      </c>
      <c r="AF448" s="13" t="s">
        <v>725</v>
      </c>
      <c r="AG448" s="2"/>
    </row>
    <row r="449" spans="2:33">
      <c r="B449" s="177">
        <v>1654</v>
      </c>
      <c r="C449" s="8" t="s">
        <v>189</v>
      </c>
      <c r="D449" s="122" t="s">
        <v>190</v>
      </c>
      <c r="E449" s="7">
        <v>2000</v>
      </c>
      <c r="F449" s="122" t="s">
        <v>655</v>
      </c>
      <c r="G449" s="123" t="s">
        <v>606</v>
      </c>
      <c r="H449" s="180"/>
      <c r="I449" s="178" t="s">
        <v>929</v>
      </c>
      <c r="J449" s="22" t="s">
        <v>618</v>
      </c>
      <c r="K449" s="95">
        <v>208</v>
      </c>
      <c r="L449" s="95">
        <v>79.099999999999994</v>
      </c>
      <c r="M449" s="95">
        <v>70.900000000000006</v>
      </c>
      <c r="N449" s="95">
        <v>119.8</v>
      </c>
      <c r="O449" s="9">
        <v>4670</v>
      </c>
      <c r="P449" s="24" t="s">
        <v>62</v>
      </c>
      <c r="Q449" s="93">
        <v>5.4</v>
      </c>
      <c r="R449" s="10">
        <v>360</v>
      </c>
      <c r="S449" s="10">
        <v>4750</v>
      </c>
      <c r="T449" s="10">
        <v>440</v>
      </c>
      <c r="U449" s="10">
        <v>3000</v>
      </c>
      <c r="V449" s="12" t="s">
        <v>55</v>
      </c>
      <c r="W449" s="30" t="s">
        <v>40</v>
      </c>
      <c r="X449" s="25" t="s">
        <v>37</v>
      </c>
      <c r="Y449" s="179" t="s">
        <v>38</v>
      </c>
      <c r="Z449" s="11">
        <v>24.5</v>
      </c>
      <c r="AA449" s="11">
        <v>13</v>
      </c>
      <c r="AB449" s="11" t="s">
        <v>835</v>
      </c>
      <c r="AC449" s="19" t="s">
        <v>847</v>
      </c>
      <c r="AD449" s="35" t="s">
        <v>1092</v>
      </c>
      <c r="AE449" s="13" t="s">
        <v>180</v>
      </c>
      <c r="AF449" s="13" t="s">
        <v>725</v>
      </c>
      <c r="AG449" s="2"/>
    </row>
    <row r="450" spans="2:33">
      <c r="B450" s="224">
        <v>7558</v>
      </c>
      <c r="C450" s="14" t="s">
        <v>189</v>
      </c>
      <c r="D450" s="14" t="s">
        <v>190</v>
      </c>
      <c r="E450" s="225">
        <v>1995</v>
      </c>
      <c r="F450" s="14" t="s">
        <v>635</v>
      </c>
      <c r="G450" s="226" t="s">
        <v>541</v>
      </c>
      <c r="H450" s="181"/>
      <c r="I450" s="229" t="s">
        <v>922</v>
      </c>
      <c r="J450" s="23" t="s">
        <v>618</v>
      </c>
      <c r="K450" s="96">
        <v>197.1</v>
      </c>
      <c r="L450" s="96">
        <v>79</v>
      </c>
      <c r="M450" s="96">
        <v>71</v>
      </c>
      <c r="N450" s="96">
        <v>116.8</v>
      </c>
      <c r="O450" s="201">
        <v>3886</v>
      </c>
      <c r="P450" s="202" t="s">
        <v>75</v>
      </c>
      <c r="Q450" s="94">
        <v>4.9000000000000004</v>
      </c>
      <c r="R450" s="203">
        <v>145</v>
      </c>
      <c r="S450" s="203">
        <v>3400</v>
      </c>
      <c r="T450" s="203">
        <v>265</v>
      </c>
      <c r="U450" s="203">
        <v>2000</v>
      </c>
      <c r="V450" s="227" t="s">
        <v>51</v>
      </c>
      <c r="W450" s="31" t="s">
        <v>36</v>
      </c>
      <c r="X450" s="204" t="s">
        <v>37</v>
      </c>
      <c r="Y450" s="228" t="s">
        <v>38</v>
      </c>
      <c r="Z450" s="205">
        <v>34.700000000000003</v>
      </c>
      <c r="AA450" s="205">
        <v>15</v>
      </c>
      <c r="AB450" s="205" t="s">
        <v>832</v>
      </c>
      <c r="AC450" s="206" t="s">
        <v>1034</v>
      </c>
      <c r="AD450" s="230" t="s">
        <v>1092</v>
      </c>
      <c r="AE450" s="231" t="s">
        <v>180</v>
      </c>
      <c r="AF450" s="231" t="s">
        <v>726</v>
      </c>
      <c r="AG450" s="2"/>
    </row>
    <row r="451" spans="2:33">
      <c r="B451" s="177">
        <v>7557</v>
      </c>
      <c r="C451" s="8" t="s">
        <v>189</v>
      </c>
      <c r="D451" s="8" t="s">
        <v>190</v>
      </c>
      <c r="E451" s="7">
        <v>1995</v>
      </c>
      <c r="F451" s="8" t="s">
        <v>635</v>
      </c>
      <c r="G451" s="18" t="s">
        <v>540</v>
      </c>
      <c r="H451" s="180"/>
      <c r="I451" s="178" t="s">
        <v>922</v>
      </c>
      <c r="J451" s="22" t="s">
        <v>618</v>
      </c>
      <c r="K451" s="95">
        <v>213.3</v>
      </c>
      <c r="L451" s="95">
        <v>79</v>
      </c>
      <c r="M451" s="95">
        <v>71</v>
      </c>
      <c r="N451" s="95">
        <v>133</v>
      </c>
      <c r="O451" s="9">
        <v>3982</v>
      </c>
      <c r="P451" s="24" t="s">
        <v>75</v>
      </c>
      <c r="Q451" s="93">
        <v>4.9000000000000004</v>
      </c>
      <c r="R451" s="10">
        <v>145</v>
      </c>
      <c r="S451" s="10">
        <v>3400</v>
      </c>
      <c r="T451" s="10">
        <v>265</v>
      </c>
      <c r="U451" s="10">
        <v>2000</v>
      </c>
      <c r="V451" s="12" t="s">
        <v>51</v>
      </c>
      <c r="W451" s="30" t="s">
        <v>36</v>
      </c>
      <c r="X451" s="25" t="s">
        <v>37</v>
      </c>
      <c r="Y451" s="179" t="s">
        <v>38</v>
      </c>
      <c r="Z451" s="11">
        <v>37.200000000000003</v>
      </c>
      <c r="AA451" s="11">
        <v>15</v>
      </c>
      <c r="AB451" s="11" t="s">
        <v>832</v>
      </c>
      <c r="AC451" s="19" t="s">
        <v>1035</v>
      </c>
      <c r="AD451" s="35" t="s">
        <v>1092</v>
      </c>
      <c r="AE451" s="13" t="s">
        <v>180</v>
      </c>
      <c r="AF451" s="13" t="s">
        <v>726</v>
      </c>
      <c r="AG451" s="2"/>
    </row>
    <row r="452" spans="2:33">
      <c r="B452" s="177">
        <v>7555</v>
      </c>
      <c r="C452" s="8" t="s">
        <v>189</v>
      </c>
      <c r="D452" s="8" t="s">
        <v>190</v>
      </c>
      <c r="E452" s="7">
        <v>1995</v>
      </c>
      <c r="F452" s="8" t="s">
        <v>635</v>
      </c>
      <c r="G452" s="18" t="s">
        <v>538</v>
      </c>
      <c r="H452" s="180"/>
      <c r="I452" s="178" t="s">
        <v>922</v>
      </c>
      <c r="J452" s="22" t="s">
        <v>618</v>
      </c>
      <c r="K452" s="95">
        <v>213.3</v>
      </c>
      <c r="L452" s="95">
        <v>79</v>
      </c>
      <c r="M452" s="95">
        <v>71</v>
      </c>
      <c r="N452" s="95">
        <v>133</v>
      </c>
      <c r="O452" s="9">
        <v>3982</v>
      </c>
      <c r="P452" s="24" t="s">
        <v>75</v>
      </c>
      <c r="Q452" s="93">
        <v>4.9000000000000004</v>
      </c>
      <c r="R452" s="10">
        <v>145</v>
      </c>
      <c r="S452" s="10">
        <v>3400</v>
      </c>
      <c r="T452" s="10">
        <v>265</v>
      </c>
      <c r="U452" s="10">
        <v>2000</v>
      </c>
      <c r="V452" s="12" t="s">
        <v>55</v>
      </c>
      <c r="W452" s="30" t="s">
        <v>36</v>
      </c>
      <c r="X452" s="25" t="s">
        <v>37</v>
      </c>
      <c r="Y452" s="179" t="s">
        <v>38</v>
      </c>
      <c r="Z452" s="11">
        <v>37.200000000000003</v>
      </c>
      <c r="AA452" s="11">
        <v>15</v>
      </c>
      <c r="AB452" s="11" t="s">
        <v>783</v>
      </c>
      <c r="AC452" s="19" t="s">
        <v>1033</v>
      </c>
      <c r="AD452" s="35" t="s">
        <v>1092</v>
      </c>
      <c r="AE452" s="13" t="s">
        <v>180</v>
      </c>
      <c r="AF452" s="13" t="s">
        <v>726</v>
      </c>
      <c r="AG452" s="2"/>
    </row>
    <row r="453" spans="2:33">
      <c r="B453" s="177">
        <v>7556</v>
      </c>
      <c r="C453" s="8" t="s">
        <v>189</v>
      </c>
      <c r="D453" s="8" t="s">
        <v>190</v>
      </c>
      <c r="E453" s="7">
        <v>1995</v>
      </c>
      <c r="F453" s="8" t="s">
        <v>635</v>
      </c>
      <c r="G453" s="18" t="s">
        <v>539</v>
      </c>
      <c r="H453" s="180"/>
      <c r="I453" s="178" t="s">
        <v>922</v>
      </c>
      <c r="J453" s="22" t="s">
        <v>618</v>
      </c>
      <c r="K453" s="95">
        <v>197.1</v>
      </c>
      <c r="L453" s="95">
        <v>79</v>
      </c>
      <c r="M453" s="95">
        <v>71</v>
      </c>
      <c r="N453" s="95">
        <v>116.8</v>
      </c>
      <c r="O453" s="9">
        <v>3886</v>
      </c>
      <c r="P453" s="24" t="s">
        <v>75</v>
      </c>
      <c r="Q453" s="93">
        <v>4.9000000000000004</v>
      </c>
      <c r="R453" s="10">
        <v>145</v>
      </c>
      <c r="S453" s="10">
        <v>3400</v>
      </c>
      <c r="T453" s="10">
        <v>265</v>
      </c>
      <c r="U453" s="10">
        <v>2000</v>
      </c>
      <c r="V453" s="12" t="s">
        <v>55</v>
      </c>
      <c r="W453" s="30" t="s">
        <v>36</v>
      </c>
      <c r="X453" s="25" t="s">
        <v>37</v>
      </c>
      <c r="Y453" s="179" t="s">
        <v>38</v>
      </c>
      <c r="Z453" s="11">
        <v>18.2</v>
      </c>
      <c r="AA453" s="11">
        <v>15</v>
      </c>
      <c r="AB453" s="11" t="s">
        <v>783</v>
      </c>
      <c r="AC453" s="19" t="s">
        <v>1036</v>
      </c>
      <c r="AD453" s="35" t="s">
        <v>1092</v>
      </c>
      <c r="AE453" s="13" t="s">
        <v>180</v>
      </c>
      <c r="AF453" s="13" t="s">
        <v>726</v>
      </c>
      <c r="AG453" s="2"/>
    </row>
    <row r="454" spans="2:33">
      <c r="B454" s="177">
        <v>7599</v>
      </c>
      <c r="C454" s="8" t="s">
        <v>189</v>
      </c>
      <c r="D454" s="8" t="s">
        <v>190</v>
      </c>
      <c r="E454" s="7">
        <v>1995</v>
      </c>
      <c r="F454" s="8" t="s">
        <v>632</v>
      </c>
      <c r="G454" s="18" t="s">
        <v>549</v>
      </c>
      <c r="H454" s="180"/>
      <c r="I454" s="178" t="s">
        <v>922</v>
      </c>
      <c r="J454" s="22" t="s">
        <v>618</v>
      </c>
      <c r="K454" s="95">
        <v>197.1</v>
      </c>
      <c r="L454" s="95">
        <v>79</v>
      </c>
      <c r="M454" s="95">
        <v>71</v>
      </c>
      <c r="N454" s="95">
        <v>116.8</v>
      </c>
      <c r="O454" s="9">
        <v>3886</v>
      </c>
      <c r="P454" s="24" t="s">
        <v>75</v>
      </c>
      <c r="Q454" s="93">
        <v>4.9000000000000004</v>
      </c>
      <c r="R454" s="10">
        <v>145</v>
      </c>
      <c r="S454" s="10">
        <v>3400</v>
      </c>
      <c r="T454" s="10">
        <v>265</v>
      </c>
      <c r="U454" s="10">
        <v>2000</v>
      </c>
      <c r="V454" s="12" t="s">
        <v>51</v>
      </c>
      <c r="W454" s="30" t="s">
        <v>36</v>
      </c>
      <c r="X454" s="25" t="s">
        <v>37</v>
      </c>
      <c r="Y454" s="179" t="s">
        <v>38</v>
      </c>
      <c r="Z454" s="11">
        <v>34.700000000000003</v>
      </c>
      <c r="AA454" s="11">
        <v>15</v>
      </c>
      <c r="AB454" s="11" t="s">
        <v>832</v>
      </c>
      <c r="AC454" s="19" t="s">
        <v>1034</v>
      </c>
      <c r="AD454" s="35" t="s">
        <v>1092</v>
      </c>
      <c r="AE454" s="13" t="s">
        <v>180</v>
      </c>
      <c r="AF454" s="13" t="s">
        <v>726</v>
      </c>
      <c r="AG454" s="2"/>
    </row>
    <row r="455" spans="2:33">
      <c r="B455" s="177">
        <v>7592</v>
      </c>
      <c r="C455" s="8" t="s">
        <v>189</v>
      </c>
      <c r="D455" s="8" t="s">
        <v>190</v>
      </c>
      <c r="E455" s="7">
        <v>1995</v>
      </c>
      <c r="F455" s="8" t="s">
        <v>632</v>
      </c>
      <c r="G455" s="18" t="s">
        <v>544</v>
      </c>
      <c r="H455" s="180"/>
      <c r="I455" s="178" t="s">
        <v>922</v>
      </c>
      <c r="J455" s="22" t="s">
        <v>618</v>
      </c>
      <c r="K455" s="95">
        <v>213.3</v>
      </c>
      <c r="L455" s="95">
        <v>79</v>
      </c>
      <c r="M455" s="95">
        <v>71</v>
      </c>
      <c r="N455" s="95">
        <v>133</v>
      </c>
      <c r="O455" s="9">
        <v>3982</v>
      </c>
      <c r="P455" s="24" t="s">
        <v>75</v>
      </c>
      <c r="Q455" s="93">
        <v>4.9000000000000004</v>
      </c>
      <c r="R455" s="10">
        <v>145</v>
      </c>
      <c r="S455" s="10">
        <v>3400</v>
      </c>
      <c r="T455" s="10">
        <v>265</v>
      </c>
      <c r="U455" s="10">
        <v>2000</v>
      </c>
      <c r="V455" s="12" t="s">
        <v>55</v>
      </c>
      <c r="W455" s="30" t="s">
        <v>36</v>
      </c>
      <c r="X455" s="25" t="s">
        <v>37</v>
      </c>
      <c r="Y455" s="179" t="s">
        <v>38</v>
      </c>
      <c r="Z455" s="11">
        <v>37.200000000000003</v>
      </c>
      <c r="AA455" s="11">
        <v>15</v>
      </c>
      <c r="AB455" s="11" t="s">
        <v>783</v>
      </c>
      <c r="AC455" s="19" t="s">
        <v>1033</v>
      </c>
      <c r="AD455" s="35" t="s">
        <v>1092</v>
      </c>
      <c r="AE455" s="13" t="s">
        <v>180</v>
      </c>
      <c r="AF455" s="13" t="s">
        <v>726</v>
      </c>
      <c r="AG455" s="2"/>
    </row>
    <row r="456" spans="2:33">
      <c r="B456" s="177">
        <v>7593</v>
      </c>
      <c r="C456" s="8" t="s">
        <v>189</v>
      </c>
      <c r="D456" s="8" t="s">
        <v>190</v>
      </c>
      <c r="E456" s="7">
        <v>1995</v>
      </c>
      <c r="F456" s="8" t="s">
        <v>632</v>
      </c>
      <c r="G456" s="18" t="s">
        <v>545</v>
      </c>
      <c r="H456" s="180"/>
      <c r="I456" s="178" t="s">
        <v>922</v>
      </c>
      <c r="J456" s="22" t="s">
        <v>618</v>
      </c>
      <c r="K456" s="95">
        <v>197.1</v>
      </c>
      <c r="L456" s="95">
        <v>79</v>
      </c>
      <c r="M456" s="95">
        <v>71</v>
      </c>
      <c r="N456" s="95">
        <v>116.8</v>
      </c>
      <c r="O456" s="9">
        <v>3886</v>
      </c>
      <c r="P456" s="24" t="s">
        <v>75</v>
      </c>
      <c r="Q456" s="93">
        <v>4.9000000000000004</v>
      </c>
      <c r="R456" s="10">
        <v>145</v>
      </c>
      <c r="S456" s="10">
        <v>3400</v>
      </c>
      <c r="T456" s="10">
        <v>265</v>
      </c>
      <c r="U456" s="10">
        <v>2000</v>
      </c>
      <c r="V456" s="12" t="s">
        <v>55</v>
      </c>
      <c r="W456" s="30" t="s">
        <v>36</v>
      </c>
      <c r="X456" s="25" t="s">
        <v>37</v>
      </c>
      <c r="Y456" s="179" t="s">
        <v>38</v>
      </c>
      <c r="Z456" s="11">
        <v>18.2</v>
      </c>
      <c r="AA456" s="11">
        <v>15</v>
      </c>
      <c r="AB456" s="11" t="s">
        <v>783</v>
      </c>
      <c r="AC456" s="19" t="s">
        <v>1036</v>
      </c>
      <c r="AD456" s="35" t="s">
        <v>1092</v>
      </c>
      <c r="AE456" s="13" t="s">
        <v>180</v>
      </c>
      <c r="AF456" s="13" t="s">
        <v>726</v>
      </c>
      <c r="AG456" s="2"/>
    </row>
    <row r="457" spans="2:33">
      <c r="B457" s="177">
        <v>7594</v>
      </c>
      <c r="C457" s="8" t="s">
        <v>189</v>
      </c>
      <c r="D457" s="8" t="s">
        <v>190</v>
      </c>
      <c r="E457" s="7">
        <v>1995</v>
      </c>
      <c r="F457" s="8" t="s">
        <v>632</v>
      </c>
      <c r="G457" s="18" t="s">
        <v>545</v>
      </c>
      <c r="H457" s="180"/>
      <c r="I457" s="178" t="s">
        <v>922</v>
      </c>
      <c r="J457" s="22" t="s">
        <v>618</v>
      </c>
      <c r="K457" s="95">
        <v>197.1</v>
      </c>
      <c r="L457" s="95">
        <v>79</v>
      </c>
      <c r="M457" s="95">
        <v>71</v>
      </c>
      <c r="N457" s="95">
        <v>116.8</v>
      </c>
      <c r="O457" s="9">
        <v>3886</v>
      </c>
      <c r="P457" s="24" t="s">
        <v>75</v>
      </c>
      <c r="Q457" s="93">
        <v>4.9000000000000004</v>
      </c>
      <c r="R457" s="10">
        <v>145</v>
      </c>
      <c r="S457" s="10">
        <v>3400</v>
      </c>
      <c r="T457" s="10">
        <v>265</v>
      </c>
      <c r="U457" s="10">
        <v>2000</v>
      </c>
      <c r="V457" s="12" t="s">
        <v>55</v>
      </c>
      <c r="W457" s="30" t="s">
        <v>36</v>
      </c>
      <c r="X457" s="25" t="s">
        <v>37</v>
      </c>
      <c r="Y457" s="179" t="s">
        <v>38</v>
      </c>
      <c r="Z457" s="11">
        <v>18.2</v>
      </c>
      <c r="AA457" s="11">
        <v>15</v>
      </c>
      <c r="AB457" s="11" t="s">
        <v>783</v>
      </c>
      <c r="AC457" s="19" t="s">
        <v>1036</v>
      </c>
      <c r="AD457" s="35" t="s">
        <v>1092</v>
      </c>
      <c r="AE457" s="13" t="s">
        <v>180</v>
      </c>
      <c r="AF457" s="13" t="s">
        <v>726</v>
      </c>
      <c r="AG457" s="2"/>
    </row>
    <row r="458" spans="2:33">
      <c r="B458" s="177">
        <v>7598</v>
      </c>
      <c r="C458" s="8" t="s">
        <v>189</v>
      </c>
      <c r="D458" s="8" t="s">
        <v>190</v>
      </c>
      <c r="E458" s="7">
        <v>1995</v>
      </c>
      <c r="F458" s="8" t="s">
        <v>632</v>
      </c>
      <c r="G458" s="18" t="s">
        <v>548</v>
      </c>
      <c r="H458" s="180"/>
      <c r="I458" s="178" t="s">
        <v>922</v>
      </c>
      <c r="J458" s="22" t="s">
        <v>618</v>
      </c>
      <c r="K458" s="95">
        <v>213.3</v>
      </c>
      <c r="L458" s="95">
        <v>79</v>
      </c>
      <c r="M458" s="95">
        <v>71</v>
      </c>
      <c r="N458" s="95">
        <v>133</v>
      </c>
      <c r="O458" s="9">
        <v>3982</v>
      </c>
      <c r="P458" s="24" t="s">
        <v>75</v>
      </c>
      <c r="Q458" s="93">
        <v>4.9000000000000004</v>
      </c>
      <c r="R458" s="10">
        <v>145</v>
      </c>
      <c r="S458" s="10">
        <v>3400</v>
      </c>
      <c r="T458" s="10">
        <v>265</v>
      </c>
      <c r="U458" s="10">
        <v>2000</v>
      </c>
      <c r="V458" s="12" t="s">
        <v>51</v>
      </c>
      <c r="W458" s="30" t="s">
        <v>36</v>
      </c>
      <c r="X458" s="25" t="s">
        <v>37</v>
      </c>
      <c r="Y458" s="179" t="s">
        <v>38</v>
      </c>
      <c r="Z458" s="11">
        <v>37.200000000000003</v>
      </c>
      <c r="AA458" s="11">
        <v>15</v>
      </c>
      <c r="AB458" s="11" t="s">
        <v>832</v>
      </c>
      <c r="AC458" s="19" t="s">
        <v>1035</v>
      </c>
      <c r="AD458" s="35" t="s">
        <v>1092</v>
      </c>
      <c r="AE458" s="13" t="s">
        <v>180</v>
      </c>
      <c r="AF458" s="13" t="s">
        <v>726</v>
      </c>
      <c r="AG458" s="2"/>
    </row>
    <row r="459" spans="2:33">
      <c r="B459" s="177">
        <v>7600</v>
      </c>
      <c r="C459" s="8" t="s">
        <v>189</v>
      </c>
      <c r="D459" s="8" t="s">
        <v>190</v>
      </c>
      <c r="E459" s="7">
        <v>1995</v>
      </c>
      <c r="F459" s="8" t="s">
        <v>632</v>
      </c>
      <c r="G459" s="18" t="s">
        <v>549</v>
      </c>
      <c r="H459" s="180"/>
      <c r="I459" s="178" t="s">
        <v>922</v>
      </c>
      <c r="J459" s="22" t="s">
        <v>618</v>
      </c>
      <c r="K459" s="95">
        <v>197.1</v>
      </c>
      <c r="L459" s="95">
        <v>79</v>
      </c>
      <c r="M459" s="95">
        <v>71</v>
      </c>
      <c r="N459" s="95">
        <v>116.8</v>
      </c>
      <c r="O459" s="9">
        <v>3886</v>
      </c>
      <c r="P459" s="24" t="s">
        <v>75</v>
      </c>
      <c r="Q459" s="93">
        <v>4.9000000000000004</v>
      </c>
      <c r="R459" s="10">
        <v>145</v>
      </c>
      <c r="S459" s="10">
        <v>3400</v>
      </c>
      <c r="T459" s="10">
        <v>265</v>
      </c>
      <c r="U459" s="10">
        <v>2000</v>
      </c>
      <c r="V459" s="12" t="s">
        <v>51</v>
      </c>
      <c r="W459" s="30" t="s">
        <v>36</v>
      </c>
      <c r="X459" s="25" t="s">
        <v>37</v>
      </c>
      <c r="Y459" s="179" t="s">
        <v>38</v>
      </c>
      <c r="Z459" s="11">
        <v>34.700000000000003</v>
      </c>
      <c r="AA459" s="11">
        <v>15</v>
      </c>
      <c r="AB459" s="11" t="s">
        <v>832</v>
      </c>
      <c r="AC459" s="19" t="s">
        <v>1034</v>
      </c>
      <c r="AD459" s="35" t="s">
        <v>1092</v>
      </c>
      <c r="AE459" s="13" t="s">
        <v>180</v>
      </c>
      <c r="AF459" s="13" t="s">
        <v>726</v>
      </c>
      <c r="AG459" s="2"/>
    </row>
    <row r="460" spans="2:33">
      <c r="B460" s="177">
        <v>6948</v>
      </c>
      <c r="C460" s="8" t="s">
        <v>189</v>
      </c>
      <c r="D460" s="8" t="s">
        <v>190</v>
      </c>
      <c r="E460" s="7">
        <v>1995</v>
      </c>
      <c r="F460" s="8" t="s">
        <v>630</v>
      </c>
      <c r="G460" s="18" t="s">
        <v>522</v>
      </c>
      <c r="H460" s="180"/>
      <c r="I460" s="178" t="s">
        <v>922</v>
      </c>
      <c r="J460" s="22" t="s">
        <v>618</v>
      </c>
      <c r="K460" s="95">
        <v>213.3</v>
      </c>
      <c r="L460" s="95">
        <v>79</v>
      </c>
      <c r="M460" s="95">
        <v>71</v>
      </c>
      <c r="N460" s="95">
        <v>133</v>
      </c>
      <c r="O460" s="9">
        <v>3982</v>
      </c>
      <c r="P460" s="24" t="s">
        <v>75</v>
      </c>
      <c r="Q460" s="93">
        <v>4.9000000000000004</v>
      </c>
      <c r="R460" s="10">
        <v>145</v>
      </c>
      <c r="S460" s="10">
        <v>3400</v>
      </c>
      <c r="T460" s="10">
        <v>265</v>
      </c>
      <c r="U460" s="10">
        <v>2000</v>
      </c>
      <c r="V460" s="12" t="s">
        <v>51</v>
      </c>
      <c r="W460" s="30" t="s">
        <v>36</v>
      </c>
      <c r="X460" s="25" t="s">
        <v>37</v>
      </c>
      <c r="Y460" s="179" t="s">
        <v>38</v>
      </c>
      <c r="Z460" s="11">
        <v>37.200000000000003</v>
      </c>
      <c r="AA460" s="11">
        <v>15</v>
      </c>
      <c r="AB460" s="11" t="s">
        <v>832</v>
      </c>
      <c r="AC460" s="19" t="s">
        <v>1035</v>
      </c>
      <c r="AD460" s="35" t="s">
        <v>1092</v>
      </c>
      <c r="AE460" s="13" t="s">
        <v>180</v>
      </c>
      <c r="AF460" s="13" t="s">
        <v>726</v>
      </c>
      <c r="AG460" s="2"/>
    </row>
    <row r="461" spans="2:33">
      <c r="B461" s="177">
        <v>6951</v>
      </c>
      <c r="C461" s="8" t="s">
        <v>189</v>
      </c>
      <c r="D461" s="8" t="s">
        <v>190</v>
      </c>
      <c r="E461" s="7">
        <v>1995</v>
      </c>
      <c r="F461" s="8" t="s">
        <v>630</v>
      </c>
      <c r="G461" s="18" t="s">
        <v>523</v>
      </c>
      <c r="H461" s="180"/>
      <c r="I461" s="178" t="s">
        <v>922</v>
      </c>
      <c r="J461" s="22" t="s">
        <v>618</v>
      </c>
      <c r="K461" s="95">
        <v>197.1</v>
      </c>
      <c r="L461" s="95">
        <v>79</v>
      </c>
      <c r="M461" s="95">
        <v>71</v>
      </c>
      <c r="N461" s="95">
        <v>116.8</v>
      </c>
      <c r="O461" s="9">
        <v>3886</v>
      </c>
      <c r="P461" s="24" t="s">
        <v>75</v>
      </c>
      <c r="Q461" s="93">
        <v>4.9000000000000004</v>
      </c>
      <c r="R461" s="10">
        <v>145</v>
      </c>
      <c r="S461" s="10">
        <v>3400</v>
      </c>
      <c r="T461" s="10">
        <v>265</v>
      </c>
      <c r="U461" s="10">
        <v>2000</v>
      </c>
      <c r="V461" s="12" t="s">
        <v>51</v>
      </c>
      <c r="W461" s="30" t="s">
        <v>36</v>
      </c>
      <c r="X461" s="25" t="s">
        <v>37</v>
      </c>
      <c r="Y461" s="179" t="s">
        <v>38</v>
      </c>
      <c r="Z461" s="11">
        <v>34.700000000000003</v>
      </c>
      <c r="AA461" s="11">
        <v>15</v>
      </c>
      <c r="AB461" s="11" t="s">
        <v>832</v>
      </c>
      <c r="AC461" s="19" t="s">
        <v>1034</v>
      </c>
      <c r="AD461" s="35" t="s">
        <v>1092</v>
      </c>
      <c r="AE461" s="13" t="s">
        <v>180</v>
      </c>
      <c r="AF461" s="13" t="s">
        <v>726</v>
      </c>
      <c r="AG461" s="2"/>
    </row>
    <row r="462" spans="2:33">
      <c r="B462" s="177">
        <v>6952</v>
      </c>
      <c r="C462" s="8" t="s">
        <v>189</v>
      </c>
      <c r="D462" s="8" t="s">
        <v>190</v>
      </c>
      <c r="E462" s="7">
        <v>1995</v>
      </c>
      <c r="F462" s="8" t="s">
        <v>630</v>
      </c>
      <c r="G462" s="18" t="s">
        <v>523</v>
      </c>
      <c r="H462" s="180"/>
      <c r="I462" s="178" t="s">
        <v>922</v>
      </c>
      <c r="J462" s="22" t="s">
        <v>618</v>
      </c>
      <c r="K462" s="95">
        <v>197.1</v>
      </c>
      <c r="L462" s="95">
        <v>79</v>
      </c>
      <c r="M462" s="95">
        <v>71</v>
      </c>
      <c r="N462" s="95">
        <v>116.8</v>
      </c>
      <c r="O462" s="9">
        <v>3886</v>
      </c>
      <c r="P462" s="24" t="s">
        <v>75</v>
      </c>
      <c r="Q462" s="93">
        <v>4.9000000000000004</v>
      </c>
      <c r="R462" s="10">
        <v>145</v>
      </c>
      <c r="S462" s="10">
        <v>3400</v>
      </c>
      <c r="T462" s="10">
        <v>265</v>
      </c>
      <c r="U462" s="10">
        <v>2000</v>
      </c>
      <c r="V462" s="12" t="s">
        <v>51</v>
      </c>
      <c r="W462" s="30" t="s">
        <v>36</v>
      </c>
      <c r="X462" s="25" t="s">
        <v>37</v>
      </c>
      <c r="Y462" s="179" t="s">
        <v>38</v>
      </c>
      <c r="Z462" s="11">
        <v>34.700000000000003</v>
      </c>
      <c r="AA462" s="11">
        <v>15</v>
      </c>
      <c r="AB462" s="11" t="s">
        <v>832</v>
      </c>
      <c r="AC462" s="19" t="s">
        <v>1034</v>
      </c>
      <c r="AD462" s="35" t="s">
        <v>1092</v>
      </c>
      <c r="AE462" s="13" t="s">
        <v>180</v>
      </c>
      <c r="AF462" s="13" t="s">
        <v>726</v>
      </c>
      <c r="AG462" s="2"/>
    </row>
    <row r="463" spans="2:33">
      <c r="B463" s="177">
        <v>7627</v>
      </c>
      <c r="C463" s="8" t="s">
        <v>189</v>
      </c>
      <c r="D463" s="8" t="s">
        <v>190</v>
      </c>
      <c r="E463" s="7">
        <v>1995</v>
      </c>
      <c r="F463" s="8" t="s">
        <v>630</v>
      </c>
      <c r="G463" s="18" t="s">
        <v>528</v>
      </c>
      <c r="H463" s="180"/>
      <c r="I463" s="178" t="s">
        <v>922</v>
      </c>
      <c r="J463" s="22" t="s">
        <v>618</v>
      </c>
      <c r="K463" s="95">
        <v>213.3</v>
      </c>
      <c r="L463" s="95">
        <v>79</v>
      </c>
      <c r="M463" s="95">
        <v>71</v>
      </c>
      <c r="N463" s="95">
        <v>133</v>
      </c>
      <c r="O463" s="9">
        <v>3982</v>
      </c>
      <c r="P463" s="24" t="s">
        <v>75</v>
      </c>
      <c r="Q463" s="93">
        <v>4.9000000000000004</v>
      </c>
      <c r="R463" s="10">
        <v>145</v>
      </c>
      <c r="S463" s="10">
        <v>3400</v>
      </c>
      <c r="T463" s="10">
        <v>265</v>
      </c>
      <c r="U463" s="10">
        <v>2000</v>
      </c>
      <c r="V463" s="12" t="s">
        <v>55</v>
      </c>
      <c r="W463" s="30" t="s">
        <v>36</v>
      </c>
      <c r="X463" s="25" t="s">
        <v>37</v>
      </c>
      <c r="Y463" s="179" t="s">
        <v>38</v>
      </c>
      <c r="Z463" s="11">
        <v>37.200000000000003</v>
      </c>
      <c r="AA463" s="11">
        <v>15</v>
      </c>
      <c r="AB463" s="11" t="s">
        <v>783</v>
      </c>
      <c r="AC463" s="19" t="s">
        <v>1033</v>
      </c>
      <c r="AD463" s="35" t="s">
        <v>1092</v>
      </c>
      <c r="AE463" s="13" t="s">
        <v>180</v>
      </c>
      <c r="AF463" s="13" t="s">
        <v>726</v>
      </c>
      <c r="AG463" s="2"/>
    </row>
    <row r="464" spans="2:33">
      <c r="B464" s="177">
        <v>6942</v>
      </c>
      <c r="C464" s="8" t="s">
        <v>189</v>
      </c>
      <c r="D464" s="8" t="s">
        <v>190</v>
      </c>
      <c r="E464" s="7">
        <v>1995</v>
      </c>
      <c r="F464" s="8" t="s">
        <v>630</v>
      </c>
      <c r="G464" s="18" t="s">
        <v>529</v>
      </c>
      <c r="H464" s="180"/>
      <c r="I464" s="178" t="s">
        <v>922</v>
      </c>
      <c r="J464" s="22" t="s">
        <v>618</v>
      </c>
      <c r="K464" s="95">
        <v>197.1</v>
      </c>
      <c r="L464" s="95">
        <v>79</v>
      </c>
      <c r="M464" s="95">
        <v>71</v>
      </c>
      <c r="N464" s="95">
        <v>116.8</v>
      </c>
      <c r="O464" s="9">
        <v>3886</v>
      </c>
      <c r="P464" s="24" t="s">
        <v>75</v>
      </c>
      <c r="Q464" s="93">
        <v>4.9000000000000004</v>
      </c>
      <c r="R464" s="10">
        <v>145</v>
      </c>
      <c r="S464" s="10">
        <v>3400</v>
      </c>
      <c r="T464" s="10">
        <v>265</v>
      </c>
      <c r="U464" s="10">
        <v>2000</v>
      </c>
      <c r="V464" s="12" t="s">
        <v>55</v>
      </c>
      <c r="W464" s="30" t="s">
        <v>36</v>
      </c>
      <c r="X464" s="25" t="s">
        <v>37</v>
      </c>
      <c r="Y464" s="179" t="s">
        <v>38</v>
      </c>
      <c r="Z464" s="11">
        <v>18.2</v>
      </c>
      <c r="AA464" s="11">
        <v>15</v>
      </c>
      <c r="AB464" s="11" t="s">
        <v>783</v>
      </c>
      <c r="AC464" s="19" t="s">
        <v>1036</v>
      </c>
      <c r="AD464" s="35" t="s">
        <v>1092</v>
      </c>
      <c r="AE464" s="13" t="s">
        <v>180</v>
      </c>
      <c r="AF464" s="13" t="s">
        <v>726</v>
      </c>
      <c r="AG464" s="2"/>
    </row>
    <row r="465" spans="2:33">
      <c r="B465" s="177">
        <v>6943</v>
      </c>
      <c r="C465" s="8" t="s">
        <v>189</v>
      </c>
      <c r="D465" s="8" t="s">
        <v>190</v>
      </c>
      <c r="E465" s="7">
        <v>1995</v>
      </c>
      <c r="F465" s="8" t="s">
        <v>630</v>
      </c>
      <c r="G465" s="18" t="s">
        <v>529</v>
      </c>
      <c r="H465" s="180"/>
      <c r="I465" s="178" t="s">
        <v>922</v>
      </c>
      <c r="J465" s="22" t="s">
        <v>618</v>
      </c>
      <c r="K465" s="95">
        <v>197.1</v>
      </c>
      <c r="L465" s="95">
        <v>79</v>
      </c>
      <c r="M465" s="95">
        <v>71</v>
      </c>
      <c r="N465" s="95">
        <v>116.8</v>
      </c>
      <c r="O465" s="9">
        <v>3886</v>
      </c>
      <c r="P465" s="24" t="s">
        <v>75</v>
      </c>
      <c r="Q465" s="93">
        <v>4.9000000000000004</v>
      </c>
      <c r="R465" s="10">
        <v>145</v>
      </c>
      <c r="S465" s="10">
        <v>3400</v>
      </c>
      <c r="T465" s="10">
        <v>265</v>
      </c>
      <c r="U465" s="10">
        <v>2000</v>
      </c>
      <c r="V465" s="12" t="s">
        <v>55</v>
      </c>
      <c r="W465" s="30" t="s">
        <v>36</v>
      </c>
      <c r="X465" s="25" t="s">
        <v>37</v>
      </c>
      <c r="Y465" s="179" t="s">
        <v>38</v>
      </c>
      <c r="Z465" s="11">
        <v>18.2</v>
      </c>
      <c r="AA465" s="11">
        <v>15</v>
      </c>
      <c r="AB465" s="11" t="s">
        <v>783</v>
      </c>
      <c r="AC465" s="19" t="s">
        <v>1036</v>
      </c>
      <c r="AD465" s="35" t="s">
        <v>1092</v>
      </c>
      <c r="AE465" s="13" t="s">
        <v>180</v>
      </c>
      <c r="AF465" s="13" t="s">
        <v>726</v>
      </c>
      <c r="AG465" s="2"/>
    </row>
    <row r="466" spans="2:33">
      <c r="B466" s="177">
        <v>7613</v>
      </c>
      <c r="C466" s="8" t="s">
        <v>189</v>
      </c>
      <c r="D466" s="8" t="s">
        <v>190</v>
      </c>
      <c r="E466" s="7">
        <v>1995</v>
      </c>
      <c r="F466" s="8" t="s">
        <v>631</v>
      </c>
      <c r="G466" s="18" t="s">
        <v>525</v>
      </c>
      <c r="H466" s="180"/>
      <c r="I466" s="178" t="s">
        <v>922</v>
      </c>
      <c r="J466" s="22" t="s">
        <v>618</v>
      </c>
      <c r="K466" s="95">
        <v>197.1</v>
      </c>
      <c r="L466" s="95">
        <v>79</v>
      </c>
      <c r="M466" s="95">
        <v>71</v>
      </c>
      <c r="N466" s="95">
        <v>116.8</v>
      </c>
      <c r="O466" s="9">
        <v>3886</v>
      </c>
      <c r="P466" s="24" t="s">
        <v>75</v>
      </c>
      <c r="Q466" s="93">
        <v>4.9000000000000004</v>
      </c>
      <c r="R466" s="10">
        <v>145</v>
      </c>
      <c r="S466" s="10">
        <v>3400</v>
      </c>
      <c r="T466" s="10">
        <v>265</v>
      </c>
      <c r="U466" s="10">
        <v>2000</v>
      </c>
      <c r="V466" s="12" t="s">
        <v>51</v>
      </c>
      <c r="W466" s="30" t="s">
        <v>36</v>
      </c>
      <c r="X466" s="25" t="s">
        <v>37</v>
      </c>
      <c r="Y466" s="179" t="s">
        <v>38</v>
      </c>
      <c r="Z466" s="11">
        <v>34.700000000000003</v>
      </c>
      <c r="AA466" s="11">
        <v>15</v>
      </c>
      <c r="AB466" s="11" t="s">
        <v>832</v>
      </c>
      <c r="AC466" s="19" t="s">
        <v>1034</v>
      </c>
      <c r="AD466" s="35" t="s">
        <v>1092</v>
      </c>
      <c r="AE466" s="13" t="s">
        <v>180</v>
      </c>
      <c r="AF466" s="13" t="s">
        <v>726</v>
      </c>
      <c r="AG466" s="2"/>
    </row>
    <row r="467" spans="2:33">
      <c r="B467" s="177">
        <v>7612</v>
      </c>
      <c r="C467" s="8" t="s">
        <v>189</v>
      </c>
      <c r="D467" s="8" t="s">
        <v>190</v>
      </c>
      <c r="E467" s="7">
        <v>1995</v>
      </c>
      <c r="F467" s="8" t="s">
        <v>631</v>
      </c>
      <c r="G467" s="18" t="s">
        <v>519</v>
      </c>
      <c r="H467" s="180"/>
      <c r="I467" s="178" t="s">
        <v>922</v>
      </c>
      <c r="J467" s="22" t="s">
        <v>618</v>
      </c>
      <c r="K467" s="95">
        <v>213.3</v>
      </c>
      <c r="L467" s="95">
        <v>79</v>
      </c>
      <c r="M467" s="95">
        <v>71</v>
      </c>
      <c r="N467" s="95">
        <v>133</v>
      </c>
      <c r="O467" s="9">
        <v>3982</v>
      </c>
      <c r="P467" s="24" t="s">
        <v>75</v>
      </c>
      <c r="Q467" s="93">
        <v>4.9000000000000004</v>
      </c>
      <c r="R467" s="10">
        <v>145</v>
      </c>
      <c r="S467" s="10">
        <v>3400</v>
      </c>
      <c r="T467" s="10">
        <v>265</v>
      </c>
      <c r="U467" s="10">
        <v>2000</v>
      </c>
      <c r="V467" s="12" t="s">
        <v>51</v>
      </c>
      <c r="W467" s="30" t="s">
        <v>36</v>
      </c>
      <c r="X467" s="25" t="s">
        <v>37</v>
      </c>
      <c r="Y467" s="179" t="s">
        <v>38</v>
      </c>
      <c r="Z467" s="11">
        <v>37.200000000000003</v>
      </c>
      <c r="AA467" s="11">
        <v>15</v>
      </c>
      <c r="AB467" s="11" t="s">
        <v>832</v>
      </c>
      <c r="AC467" s="19" t="s">
        <v>1035</v>
      </c>
      <c r="AD467" s="35" t="s">
        <v>1092</v>
      </c>
      <c r="AE467" s="13" t="s">
        <v>180</v>
      </c>
      <c r="AF467" s="13" t="s">
        <v>726</v>
      </c>
      <c r="AG467" s="2"/>
    </row>
    <row r="468" spans="2:33">
      <c r="B468" s="177">
        <v>7614</v>
      </c>
      <c r="C468" s="8" t="s">
        <v>189</v>
      </c>
      <c r="D468" s="8" t="s">
        <v>190</v>
      </c>
      <c r="E468" s="7">
        <v>1995</v>
      </c>
      <c r="F468" s="8" t="s">
        <v>631</v>
      </c>
      <c r="G468" s="18" t="s">
        <v>525</v>
      </c>
      <c r="H468" s="180"/>
      <c r="I468" s="178" t="s">
        <v>922</v>
      </c>
      <c r="J468" s="22" t="s">
        <v>618</v>
      </c>
      <c r="K468" s="95">
        <v>197.1</v>
      </c>
      <c r="L468" s="95">
        <v>79</v>
      </c>
      <c r="M468" s="95">
        <v>71</v>
      </c>
      <c r="N468" s="95">
        <v>116.8</v>
      </c>
      <c r="O468" s="9">
        <v>3886</v>
      </c>
      <c r="P468" s="24" t="s">
        <v>75</v>
      </c>
      <c r="Q468" s="93">
        <v>4.9000000000000004</v>
      </c>
      <c r="R468" s="10">
        <v>145</v>
      </c>
      <c r="S468" s="10">
        <v>3400</v>
      </c>
      <c r="T468" s="10">
        <v>265</v>
      </c>
      <c r="U468" s="10">
        <v>2000</v>
      </c>
      <c r="V468" s="12" t="s">
        <v>51</v>
      </c>
      <c r="W468" s="30" t="s">
        <v>36</v>
      </c>
      <c r="X468" s="25" t="s">
        <v>37</v>
      </c>
      <c r="Y468" s="179" t="s">
        <v>38</v>
      </c>
      <c r="Z468" s="11">
        <v>34.700000000000003</v>
      </c>
      <c r="AA468" s="11">
        <v>15</v>
      </c>
      <c r="AB468" s="11" t="s">
        <v>832</v>
      </c>
      <c r="AC468" s="19" t="s">
        <v>1034</v>
      </c>
      <c r="AD468" s="35" t="s">
        <v>1092</v>
      </c>
      <c r="AE468" s="13" t="s">
        <v>180</v>
      </c>
      <c r="AF468" s="13" t="s">
        <v>726</v>
      </c>
      <c r="AG468" s="2"/>
    </row>
    <row r="469" spans="2:33">
      <c r="B469" s="177">
        <v>7601</v>
      </c>
      <c r="C469" s="8" t="s">
        <v>189</v>
      </c>
      <c r="D469" s="8" t="s">
        <v>190</v>
      </c>
      <c r="E469" s="7">
        <v>1995</v>
      </c>
      <c r="F469" s="8" t="s">
        <v>631</v>
      </c>
      <c r="G469" s="18" t="s">
        <v>533</v>
      </c>
      <c r="H469" s="180"/>
      <c r="I469" s="178" t="s">
        <v>922</v>
      </c>
      <c r="J469" s="22" t="s">
        <v>618</v>
      </c>
      <c r="K469" s="95">
        <v>213.3</v>
      </c>
      <c r="L469" s="95">
        <v>79</v>
      </c>
      <c r="M469" s="95">
        <v>71</v>
      </c>
      <c r="N469" s="95">
        <v>133</v>
      </c>
      <c r="O469" s="9">
        <v>3982</v>
      </c>
      <c r="P469" s="24" t="s">
        <v>75</v>
      </c>
      <c r="Q469" s="93">
        <v>4.9000000000000004</v>
      </c>
      <c r="R469" s="10">
        <v>145</v>
      </c>
      <c r="S469" s="10">
        <v>3400</v>
      </c>
      <c r="T469" s="10">
        <v>265</v>
      </c>
      <c r="U469" s="10">
        <v>2000</v>
      </c>
      <c r="V469" s="12" t="s">
        <v>55</v>
      </c>
      <c r="W469" s="30" t="s">
        <v>36</v>
      </c>
      <c r="X469" s="25" t="s">
        <v>37</v>
      </c>
      <c r="Y469" s="179" t="s">
        <v>38</v>
      </c>
      <c r="Z469" s="11">
        <v>37.200000000000003</v>
      </c>
      <c r="AA469" s="11">
        <v>15</v>
      </c>
      <c r="AB469" s="11" t="s">
        <v>783</v>
      </c>
      <c r="AC469" s="19" t="s">
        <v>1033</v>
      </c>
      <c r="AD469" s="35" t="s">
        <v>1092</v>
      </c>
      <c r="AE469" s="13" t="s">
        <v>180</v>
      </c>
      <c r="AF469" s="13" t="s">
        <v>726</v>
      </c>
      <c r="AG469" s="2"/>
    </row>
    <row r="470" spans="2:33">
      <c r="B470" s="177">
        <v>7605</v>
      </c>
      <c r="C470" s="8" t="s">
        <v>189</v>
      </c>
      <c r="D470" s="8" t="s">
        <v>190</v>
      </c>
      <c r="E470" s="7">
        <v>1995</v>
      </c>
      <c r="F470" s="8" t="s">
        <v>631</v>
      </c>
      <c r="G470" s="18" t="s">
        <v>534</v>
      </c>
      <c r="H470" s="180"/>
      <c r="I470" s="178" t="s">
        <v>922</v>
      </c>
      <c r="J470" s="22" t="s">
        <v>618</v>
      </c>
      <c r="K470" s="95">
        <v>197.1</v>
      </c>
      <c r="L470" s="95">
        <v>79</v>
      </c>
      <c r="M470" s="95">
        <v>71</v>
      </c>
      <c r="N470" s="95">
        <v>116.8</v>
      </c>
      <c r="O470" s="9">
        <v>3886</v>
      </c>
      <c r="P470" s="24" t="s">
        <v>75</v>
      </c>
      <c r="Q470" s="93">
        <v>4.9000000000000004</v>
      </c>
      <c r="R470" s="10">
        <v>145</v>
      </c>
      <c r="S470" s="10">
        <v>3400</v>
      </c>
      <c r="T470" s="10">
        <v>265</v>
      </c>
      <c r="U470" s="10">
        <v>2000</v>
      </c>
      <c r="V470" s="12" t="s">
        <v>55</v>
      </c>
      <c r="W470" s="30" t="s">
        <v>36</v>
      </c>
      <c r="X470" s="25" t="s">
        <v>37</v>
      </c>
      <c r="Y470" s="179" t="s">
        <v>38</v>
      </c>
      <c r="Z470" s="11">
        <v>18.2</v>
      </c>
      <c r="AA470" s="11">
        <v>15</v>
      </c>
      <c r="AB470" s="11" t="s">
        <v>783</v>
      </c>
      <c r="AC470" s="19" t="s">
        <v>1036</v>
      </c>
      <c r="AD470" s="35" t="s">
        <v>1092</v>
      </c>
      <c r="AE470" s="13" t="s">
        <v>180</v>
      </c>
      <c r="AF470" s="13" t="s">
        <v>726</v>
      </c>
      <c r="AG470" s="2"/>
    </row>
    <row r="471" spans="2:33">
      <c r="B471" s="177">
        <v>7604</v>
      </c>
      <c r="C471" s="8" t="s">
        <v>189</v>
      </c>
      <c r="D471" s="8" t="s">
        <v>190</v>
      </c>
      <c r="E471" s="7">
        <v>1995</v>
      </c>
      <c r="F471" s="8" t="s">
        <v>631</v>
      </c>
      <c r="G471" s="18" t="s">
        <v>534</v>
      </c>
      <c r="H471" s="180"/>
      <c r="I471" s="178" t="s">
        <v>922</v>
      </c>
      <c r="J471" s="22" t="s">
        <v>618</v>
      </c>
      <c r="K471" s="95">
        <v>197.1</v>
      </c>
      <c r="L471" s="95">
        <v>79</v>
      </c>
      <c r="M471" s="95">
        <v>71</v>
      </c>
      <c r="N471" s="95">
        <v>116.8</v>
      </c>
      <c r="O471" s="9">
        <v>3886</v>
      </c>
      <c r="P471" s="24" t="s">
        <v>75</v>
      </c>
      <c r="Q471" s="93">
        <v>4.9000000000000004</v>
      </c>
      <c r="R471" s="10">
        <v>145</v>
      </c>
      <c r="S471" s="10">
        <v>3400</v>
      </c>
      <c r="T471" s="10">
        <v>265</v>
      </c>
      <c r="U471" s="10">
        <v>2000</v>
      </c>
      <c r="V471" s="12" t="s">
        <v>55</v>
      </c>
      <c r="W471" s="30" t="s">
        <v>36</v>
      </c>
      <c r="X471" s="25" t="s">
        <v>37</v>
      </c>
      <c r="Y471" s="179" t="s">
        <v>38</v>
      </c>
      <c r="Z471" s="11">
        <v>18.2</v>
      </c>
      <c r="AA471" s="11">
        <v>15</v>
      </c>
      <c r="AB471" s="11" t="s">
        <v>783</v>
      </c>
      <c r="AC471" s="19" t="s">
        <v>1036</v>
      </c>
      <c r="AD471" s="35" t="s">
        <v>1092</v>
      </c>
      <c r="AE471" s="13" t="s">
        <v>180</v>
      </c>
      <c r="AF471" s="13" t="s">
        <v>726</v>
      </c>
      <c r="AG471" s="2"/>
    </row>
    <row r="472" spans="2:33">
      <c r="B472" s="177">
        <v>7554</v>
      </c>
      <c r="C472" s="8" t="s">
        <v>189</v>
      </c>
      <c r="D472" s="8" t="s">
        <v>190</v>
      </c>
      <c r="E472" s="7">
        <v>1995</v>
      </c>
      <c r="F472" s="8" t="s">
        <v>635</v>
      </c>
      <c r="G472" s="18" t="s">
        <v>537</v>
      </c>
      <c r="H472" s="180"/>
      <c r="I472" s="178" t="s">
        <v>922</v>
      </c>
      <c r="J472" s="22" t="s">
        <v>617</v>
      </c>
      <c r="K472" s="95">
        <v>219.1</v>
      </c>
      <c r="L472" s="95">
        <v>79</v>
      </c>
      <c r="M472" s="95">
        <v>71.900000000000006</v>
      </c>
      <c r="N472" s="95">
        <v>138.80000000000001</v>
      </c>
      <c r="O472" s="9">
        <v>4186</v>
      </c>
      <c r="P472" s="24" t="s">
        <v>75</v>
      </c>
      <c r="Q472" s="93">
        <v>4.9000000000000004</v>
      </c>
      <c r="R472" s="10">
        <v>145</v>
      </c>
      <c r="S472" s="10">
        <v>3400</v>
      </c>
      <c r="T472" s="10">
        <v>265</v>
      </c>
      <c r="U472" s="10">
        <v>2000</v>
      </c>
      <c r="V472" s="12" t="s">
        <v>55</v>
      </c>
      <c r="W472" s="30" t="s">
        <v>36</v>
      </c>
      <c r="X472" s="25" t="s">
        <v>37</v>
      </c>
      <c r="Y472" s="179" t="s">
        <v>38</v>
      </c>
      <c r="Z472" s="11">
        <v>34.700000000000003</v>
      </c>
      <c r="AA472" s="11">
        <v>15</v>
      </c>
      <c r="AB472" s="11" t="s">
        <v>783</v>
      </c>
      <c r="AC472" s="19" t="s">
        <v>1032</v>
      </c>
      <c r="AD472" s="35" t="s">
        <v>1092</v>
      </c>
      <c r="AE472" s="13" t="s">
        <v>180</v>
      </c>
      <c r="AF472" s="13" t="s">
        <v>726</v>
      </c>
      <c r="AG472" s="2"/>
    </row>
    <row r="473" spans="2:33">
      <c r="B473" s="177">
        <v>7552</v>
      </c>
      <c r="C473" s="8" t="s">
        <v>189</v>
      </c>
      <c r="D473" s="8" t="s">
        <v>190</v>
      </c>
      <c r="E473" s="7">
        <v>1995</v>
      </c>
      <c r="F473" s="8" t="s">
        <v>635</v>
      </c>
      <c r="G473" s="18" t="s">
        <v>536</v>
      </c>
      <c r="H473" s="180"/>
      <c r="I473" s="178" t="s">
        <v>922</v>
      </c>
      <c r="J473" s="22" t="s">
        <v>617</v>
      </c>
      <c r="K473" s="95">
        <v>235.3</v>
      </c>
      <c r="L473" s="95">
        <v>79</v>
      </c>
      <c r="M473" s="95">
        <v>74</v>
      </c>
      <c r="N473" s="95">
        <v>155</v>
      </c>
      <c r="O473" s="9">
        <v>4316</v>
      </c>
      <c r="P473" s="24" t="s">
        <v>75</v>
      </c>
      <c r="Q473" s="93">
        <v>4.9000000000000004</v>
      </c>
      <c r="R473" s="10">
        <v>145</v>
      </c>
      <c r="S473" s="10">
        <v>3400</v>
      </c>
      <c r="T473" s="10">
        <v>265</v>
      </c>
      <c r="U473" s="10">
        <v>2000</v>
      </c>
      <c r="V473" s="12" t="s">
        <v>55</v>
      </c>
      <c r="W473" s="30" t="s">
        <v>36</v>
      </c>
      <c r="X473" s="25" t="s">
        <v>37</v>
      </c>
      <c r="Y473" s="179" t="s">
        <v>38</v>
      </c>
      <c r="Z473" s="11">
        <v>37.200000000000003</v>
      </c>
      <c r="AA473" s="11">
        <v>15</v>
      </c>
      <c r="AB473" s="11" t="s">
        <v>783</v>
      </c>
      <c r="AC473" s="19" t="s">
        <v>1033</v>
      </c>
      <c r="AD473" s="35" t="s">
        <v>1092</v>
      </c>
      <c r="AE473" s="13" t="s">
        <v>180</v>
      </c>
      <c r="AF473" s="13" t="s">
        <v>726</v>
      </c>
      <c r="AG473" s="2"/>
    </row>
    <row r="474" spans="2:33">
      <c r="B474" s="177">
        <v>7590</v>
      </c>
      <c r="C474" s="8" t="s">
        <v>189</v>
      </c>
      <c r="D474" s="8" t="s">
        <v>190</v>
      </c>
      <c r="E474" s="7">
        <v>1995</v>
      </c>
      <c r="F474" s="8" t="s">
        <v>632</v>
      </c>
      <c r="G474" s="18" t="s">
        <v>543</v>
      </c>
      <c r="H474" s="180"/>
      <c r="I474" s="178" t="s">
        <v>922</v>
      </c>
      <c r="J474" s="22" t="s">
        <v>617</v>
      </c>
      <c r="K474" s="95">
        <v>219.1</v>
      </c>
      <c r="L474" s="95">
        <v>79</v>
      </c>
      <c r="M474" s="95">
        <v>71.900000000000006</v>
      </c>
      <c r="N474" s="95">
        <v>138.80000000000001</v>
      </c>
      <c r="O474" s="9">
        <v>4186</v>
      </c>
      <c r="P474" s="24" t="s">
        <v>75</v>
      </c>
      <c r="Q474" s="93">
        <v>4.9000000000000004</v>
      </c>
      <c r="R474" s="10">
        <v>145</v>
      </c>
      <c r="S474" s="10">
        <v>3400</v>
      </c>
      <c r="T474" s="10">
        <v>265</v>
      </c>
      <c r="U474" s="10">
        <v>2000</v>
      </c>
      <c r="V474" s="12" t="s">
        <v>55</v>
      </c>
      <c r="W474" s="30" t="s">
        <v>36</v>
      </c>
      <c r="X474" s="25" t="s">
        <v>37</v>
      </c>
      <c r="Y474" s="179" t="s">
        <v>38</v>
      </c>
      <c r="Z474" s="11">
        <v>34.700000000000003</v>
      </c>
      <c r="AA474" s="11">
        <v>15</v>
      </c>
      <c r="AB474" s="11" t="s">
        <v>783</v>
      </c>
      <c r="AC474" s="19" t="s">
        <v>1032</v>
      </c>
      <c r="AD474" s="35" t="s">
        <v>1092</v>
      </c>
      <c r="AE474" s="13" t="s">
        <v>180</v>
      </c>
      <c r="AF474" s="13" t="s">
        <v>726</v>
      </c>
      <c r="AG474" s="2"/>
    </row>
    <row r="475" spans="2:33">
      <c r="B475" s="177">
        <v>7589</v>
      </c>
      <c r="C475" s="8" t="s">
        <v>189</v>
      </c>
      <c r="D475" s="8" t="s">
        <v>190</v>
      </c>
      <c r="E475" s="7">
        <v>1995</v>
      </c>
      <c r="F475" s="8" t="s">
        <v>632</v>
      </c>
      <c r="G475" s="18" t="s">
        <v>542</v>
      </c>
      <c r="H475" s="180"/>
      <c r="I475" s="178" t="s">
        <v>922</v>
      </c>
      <c r="J475" s="22" t="s">
        <v>617</v>
      </c>
      <c r="K475" s="95">
        <v>235.3</v>
      </c>
      <c r="L475" s="95">
        <v>79</v>
      </c>
      <c r="M475" s="95">
        <v>74</v>
      </c>
      <c r="N475" s="95">
        <v>155</v>
      </c>
      <c r="O475" s="9">
        <v>4316</v>
      </c>
      <c r="P475" s="24" t="s">
        <v>75</v>
      </c>
      <c r="Q475" s="93">
        <v>4.9000000000000004</v>
      </c>
      <c r="R475" s="10">
        <v>145</v>
      </c>
      <c r="S475" s="10">
        <v>3400</v>
      </c>
      <c r="T475" s="10">
        <v>265</v>
      </c>
      <c r="U475" s="10">
        <v>2000</v>
      </c>
      <c r="V475" s="12" t="s">
        <v>55</v>
      </c>
      <c r="W475" s="30" t="s">
        <v>36</v>
      </c>
      <c r="X475" s="25" t="s">
        <v>37</v>
      </c>
      <c r="Y475" s="179" t="s">
        <v>38</v>
      </c>
      <c r="Z475" s="11">
        <v>37.200000000000003</v>
      </c>
      <c r="AA475" s="11">
        <v>15</v>
      </c>
      <c r="AB475" s="11" t="s">
        <v>783</v>
      </c>
      <c r="AC475" s="19" t="s">
        <v>1033</v>
      </c>
      <c r="AD475" s="35" t="s">
        <v>1092</v>
      </c>
      <c r="AE475" s="13" t="s">
        <v>180</v>
      </c>
      <c r="AF475" s="13" t="s">
        <v>726</v>
      </c>
      <c r="AG475" s="2"/>
    </row>
    <row r="476" spans="2:33">
      <c r="B476" s="177">
        <v>7591</v>
      </c>
      <c r="C476" s="8" t="s">
        <v>189</v>
      </c>
      <c r="D476" s="8" t="s">
        <v>190</v>
      </c>
      <c r="E476" s="7">
        <v>1995</v>
      </c>
      <c r="F476" s="8" t="s">
        <v>632</v>
      </c>
      <c r="G476" s="18" t="s">
        <v>543</v>
      </c>
      <c r="H476" s="180"/>
      <c r="I476" s="178" t="s">
        <v>922</v>
      </c>
      <c r="J476" s="22" t="s">
        <v>617</v>
      </c>
      <c r="K476" s="95">
        <v>219.1</v>
      </c>
      <c r="L476" s="95">
        <v>79</v>
      </c>
      <c r="M476" s="95">
        <v>71.900000000000006</v>
      </c>
      <c r="N476" s="95">
        <v>138.80000000000001</v>
      </c>
      <c r="O476" s="9">
        <v>4186</v>
      </c>
      <c r="P476" s="24" t="s">
        <v>75</v>
      </c>
      <c r="Q476" s="93">
        <v>4.9000000000000004</v>
      </c>
      <c r="R476" s="10">
        <v>145</v>
      </c>
      <c r="S476" s="10">
        <v>3400</v>
      </c>
      <c r="T476" s="10">
        <v>265</v>
      </c>
      <c r="U476" s="10">
        <v>2000</v>
      </c>
      <c r="V476" s="12" t="s">
        <v>55</v>
      </c>
      <c r="W476" s="30" t="s">
        <v>36</v>
      </c>
      <c r="X476" s="25" t="s">
        <v>37</v>
      </c>
      <c r="Y476" s="179" t="s">
        <v>38</v>
      </c>
      <c r="Z476" s="11">
        <v>34.700000000000003</v>
      </c>
      <c r="AA476" s="11">
        <v>15</v>
      </c>
      <c r="AB476" s="11" t="s">
        <v>783</v>
      </c>
      <c r="AC476" s="19" t="s">
        <v>1032</v>
      </c>
      <c r="AD476" s="35" t="s">
        <v>1092</v>
      </c>
      <c r="AE476" s="13" t="s">
        <v>180</v>
      </c>
      <c r="AF476" s="13" t="s">
        <v>726</v>
      </c>
      <c r="AG476" s="2"/>
    </row>
    <row r="477" spans="2:33">
      <c r="B477" s="177">
        <v>7596</v>
      </c>
      <c r="C477" s="8" t="s">
        <v>189</v>
      </c>
      <c r="D477" s="8" t="s">
        <v>190</v>
      </c>
      <c r="E477" s="7">
        <v>1995</v>
      </c>
      <c r="F477" s="8" t="s">
        <v>632</v>
      </c>
      <c r="G477" s="18" t="s">
        <v>547</v>
      </c>
      <c r="H477" s="180"/>
      <c r="I477" s="178" t="s">
        <v>922</v>
      </c>
      <c r="J477" s="22" t="s">
        <v>617</v>
      </c>
      <c r="K477" s="95">
        <v>219.1</v>
      </c>
      <c r="L477" s="95">
        <v>79</v>
      </c>
      <c r="M477" s="95">
        <v>71.900000000000006</v>
      </c>
      <c r="N477" s="95">
        <v>138.80000000000001</v>
      </c>
      <c r="O477" s="9">
        <v>4186</v>
      </c>
      <c r="P477" s="24" t="s">
        <v>75</v>
      </c>
      <c r="Q477" s="93">
        <v>4.9000000000000004</v>
      </c>
      <c r="R477" s="10">
        <v>145</v>
      </c>
      <c r="S477" s="10">
        <v>3400</v>
      </c>
      <c r="T477" s="10">
        <v>265</v>
      </c>
      <c r="U477" s="10">
        <v>2000</v>
      </c>
      <c r="V477" s="12" t="s">
        <v>51</v>
      </c>
      <c r="W477" s="30" t="s">
        <v>36</v>
      </c>
      <c r="X477" s="25" t="s">
        <v>37</v>
      </c>
      <c r="Y477" s="179" t="s">
        <v>38</v>
      </c>
      <c r="Z477" s="11">
        <v>34.700000000000003</v>
      </c>
      <c r="AA477" s="11">
        <v>15</v>
      </c>
      <c r="AB477" s="11" t="s">
        <v>832</v>
      </c>
      <c r="AC477" s="19" t="s">
        <v>1034</v>
      </c>
      <c r="AD477" s="35" t="s">
        <v>1092</v>
      </c>
      <c r="AE477" s="13" t="s">
        <v>180</v>
      </c>
      <c r="AF477" s="13" t="s">
        <v>726</v>
      </c>
      <c r="AG477" s="2"/>
    </row>
    <row r="478" spans="2:33">
      <c r="B478" s="177">
        <v>7595</v>
      </c>
      <c r="C478" s="8" t="s">
        <v>189</v>
      </c>
      <c r="D478" s="8" t="s">
        <v>190</v>
      </c>
      <c r="E478" s="7">
        <v>1995</v>
      </c>
      <c r="F478" s="8" t="s">
        <v>632</v>
      </c>
      <c r="G478" s="18" t="s">
        <v>546</v>
      </c>
      <c r="H478" s="180"/>
      <c r="I478" s="178" t="s">
        <v>922</v>
      </c>
      <c r="J478" s="22" t="s">
        <v>617</v>
      </c>
      <c r="K478" s="95">
        <v>235.3</v>
      </c>
      <c r="L478" s="95">
        <v>79</v>
      </c>
      <c r="M478" s="95">
        <v>74</v>
      </c>
      <c r="N478" s="95">
        <v>155</v>
      </c>
      <c r="O478" s="9">
        <v>4316</v>
      </c>
      <c r="P478" s="24" t="s">
        <v>75</v>
      </c>
      <c r="Q478" s="93">
        <v>4.9000000000000004</v>
      </c>
      <c r="R478" s="10">
        <v>145</v>
      </c>
      <c r="S478" s="10">
        <v>3400</v>
      </c>
      <c r="T478" s="10">
        <v>265</v>
      </c>
      <c r="U478" s="10">
        <v>2000</v>
      </c>
      <c r="V478" s="12" t="s">
        <v>51</v>
      </c>
      <c r="W478" s="30" t="s">
        <v>36</v>
      </c>
      <c r="X478" s="25" t="s">
        <v>37</v>
      </c>
      <c r="Y478" s="179" t="s">
        <v>38</v>
      </c>
      <c r="Z478" s="11">
        <v>37.200000000000003</v>
      </c>
      <c r="AA478" s="11">
        <v>15</v>
      </c>
      <c r="AB478" s="11" t="s">
        <v>832</v>
      </c>
      <c r="AC478" s="19" t="s">
        <v>1035</v>
      </c>
      <c r="AD478" s="35" t="s">
        <v>1092</v>
      </c>
      <c r="AE478" s="13" t="s">
        <v>180</v>
      </c>
      <c r="AF478" s="13" t="s">
        <v>726</v>
      </c>
      <c r="AG478" s="2"/>
    </row>
    <row r="479" spans="2:33">
      <c r="B479" s="177">
        <v>7597</v>
      </c>
      <c r="C479" s="8" t="s">
        <v>189</v>
      </c>
      <c r="D479" s="8" t="s">
        <v>190</v>
      </c>
      <c r="E479" s="7">
        <v>1995</v>
      </c>
      <c r="F479" s="8" t="s">
        <v>632</v>
      </c>
      <c r="G479" s="18" t="s">
        <v>547</v>
      </c>
      <c r="H479" s="180"/>
      <c r="I479" s="178" t="s">
        <v>922</v>
      </c>
      <c r="J479" s="22" t="s">
        <v>617</v>
      </c>
      <c r="K479" s="95">
        <v>219.1</v>
      </c>
      <c r="L479" s="95">
        <v>79</v>
      </c>
      <c r="M479" s="95">
        <v>71.900000000000006</v>
      </c>
      <c r="N479" s="95">
        <v>138.80000000000001</v>
      </c>
      <c r="O479" s="9">
        <v>4186</v>
      </c>
      <c r="P479" s="24" t="s">
        <v>75</v>
      </c>
      <c r="Q479" s="93">
        <v>4.9000000000000004</v>
      </c>
      <c r="R479" s="10">
        <v>145</v>
      </c>
      <c r="S479" s="10">
        <v>3400</v>
      </c>
      <c r="T479" s="10">
        <v>265</v>
      </c>
      <c r="U479" s="10">
        <v>2000</v>
      </c>
      <c r="V479" s="12" t="s">
        <v>51</v>
      </c>
      <c r="W479" s="30" t="s">
        <v>36</v>
      </c>
      <c r="X479" s="25" t="s">
        <v>37</v>
      </c>
      <c r="Y479" s="179" t="s">
        <v>38</v>
      </c>
      <c r="Z479" s="11">
        <v>34.700000000000003</v>
      </c>
      <c r="AA479" s="11">
        <v>15</v>
      </c>
      <c r="AB479" s="11" t="s">
        <v>832</v>
      </c>
      <c r="AC479" s="19" t="s">
        <v>1034</v>
      </c>
      <c r="AD479" s="35" t="s">
        <v>1092</v>
      </c>
      <c r="AE479" s="13" t="s">
        <v>180</v>
      </c>
      <c r="AF479" s="13" t="s">
        <v>726</v>
      </c>
      <c r="AG479" s="2"/>
    </row>
    <row r="480" spans="2:33">
      <c r="B480" s="177">
        <v>7623</v>
      </c>
      <c r="C480" s="8" t="s">
        <v>189</v>
      </c>
      <c r="D480" s="8" t="s">
        <v>190</v>
      </c>
      <c r="E480" s="7">
        <v>1995</v>
      </c>
      <c r="F480" s="8" t="s">
        <v>630</v>
      </c>
      <c r="G480" s="18" t="s">
        <v>526</v>
      </c>
      <c r="H480" s="180"/>
      <c r="I480" s="178" t="s">
        <v>922</v>
      </c>
      <c r="J480" s="22" t="s">
        <v>617</v>
      </c>
      <c r="K480" s="95">
        <v>235.3</v>
      </c>
      <c r="L480" s="95">
        <v>79</v>
      </c>
      <c r="M480" s="95">
        <v>74</v>
      </c>
      <c r="N480" s="95">
        <v>155</v>
      </c>
      <c r="O480" s="9">
        <v>4316</v>
      </c>
      <c r="P480" s="24" t="s">
        <v>75</v>
      </c>
      <c r="Q480" s="93">
        <v>4.9000000000000004</v>
      </c>
      <c r="R480" s="10">
        <v>145</v>
      </c>
      <c r="S480" s="10">
        <v>3400</v>
      </c>
      <c r="T480" s="10">
        <v>265</v>
      </c>
      <c r="U480" s="10">
        <v>2000</v>
      </c>
      <c r="V480" s="12" t="s">
        <v>55</v>
      </c>
      <c r="W480" s="30" t="s">
        <v>36</v>
      </c>
      <c r="X480" s="25" t="s">
        <v>37</v>
      </c>
      <c r="Y480" s="179" t="s">
        <v>38</v>
      </c>
      <c r="Z480" s="11">
        <v>37.200000000000003</v>
      </c>
      <c r="AA480" s="11">
        <v>15</v>
      </c>
      <c r="AB480" s="11" t="s">
        <v>783</v>
      </c>
      <c r="AC480" s="19" t="s">
        <v>1033</v>
      </c>
      <c r="AD480" s="35" t="s">
        <v>1092</v>
      </c>
      <c r="AE480" s="13" t="s">
        <v>180</v>
      </c>
      <c r="AF480" s="13" t="s">
        <v>726</v>
      </c>
      <c r="AG480" s="2"/>
    </row>
    <row r="481" spans="2:33">
      <c r="B481" s="177">
        <v>7624</v>
      </c>
      <c r="C481" s="8" t="s">
        <v>189</v>
      </c>
      <c r="D481" s="8" t="s">
        <v>190</v>
      </c>
      <c r="E481" s="7">
        <v>1995</v>
      </c>
      <c r="F481" s="8" t="s">
        <v>630</v>
      </c>
      <c r="G481" s="18" t="s">
        <v>527</v>
      </c>
      <c r="H481" s="180"/>
      <c r="I481" s="178" t="s">
        <v>922</v>
      </c>
      <c r="J481" s="22" t="s">
        <v>617</v>
      </c>
      <c r="K481" s="95">
        <v>219.1</v>
      </c>
      <c r="L481" s="95">
        <v>79</v>
      </c>
      <c r="M481" s="95">
        <v>71.900000000000006</v>
      </c>
      <c r="N481" s="95">
        <v>138.80000000000001</v>
      </c>
      <c r="O481" s="9">
        <v>4186</v>
      </c>
      <c r="P481" s="24" t="s">
        <v>75</v>
      </c>
      <c r="Q481" s="93">
        <v>4.9000000000000004</v>
      </c>
      <c r="R481" s="10">
        <v>145</v>
      </c>
      <c r="S481" s="10">
        <v>3400</v>
      </c>
      <c r="T481" s="10">
        <v>265</v>
      </c>
      <c r="U481" s="10">
        <v>2000</v>
      </c>
      <c r="V481" s="12" t="s">
        <v>55</v>
      </c>
      <c r="W481" s="30" t="s">
        <v>36</v>
      </c>
      <c r="X481" s="25" t="s">
        <v>37</v>
      </c>
      <c r="Y481" s="179" t="s">
        <v>38</v>
      </c>
      <c r="Z481" s="11">
        <v>34.700000000000003</v>
      </c>
      <c r="AA481" s="11">
        <v>15</v>
      </c>
      <c r="AB481" s="11" t="s">
        <v>783</v>
      </c>
      <c r="AC481" s="19" t="s">
        <v>1032</v>
      </c>
      <c r="AD481" s="35" t="s">
        <v>1092</v>
      </c>
      <c r="AE481" s="13" t="s">
        <v>180</v>
      </c>
      <c r="AF481" s="13" t="s">
        <v>726</v>
      </c>
      <c r="AG481" s="2"/>
    </row>
    <row r="482" spans="2:33">
      <c r="B482" s="177">
        <v>7625</v>
      </c>
      <c r="C482" s="8" t="s">
        <v>189</v>
      </c>
      <c r="D482" s="8" t="s">
        <v>190</v>
      </c>
      <c r="E482" s="7">
        <v>1995</v>
      </c>
      <c r="F482" s="8" t="s">
        <v>630</v>
      </c>
      <c r="G482" s="18" t="s">
        <v>527</v>
      </c>
      <c r="H482" s="180"/>
      <c r="I482" s="178" t="s">
        <v>922</v>
      </c>
      <c r="J482" s="22" t="s">
        <v>617</v>
      </c>
      <c r="K482" s="95">
        <v>219.1</v>
      </c>
      <c r="L482" s="95">
        <v>79</v>
      </c>
      <c r="M482" s="95">
        <v>71.900000000000006</v>
      </c>
      <c r="N482" s="95">
        <v>138.80000000000001</v>
      </c>
      <c r="O482" s="9">
        <v>4186</v>
      </c>
      <c r="P482" s="24" t="s">
        <v>75</v>
      </c>
      <c r="Q482" s="93">
        <v>4.9000000000000004</v>
      </c>
      <c r="R482" s="10">
        <v>145</v>
      </c>
      <c r="S482" s="10">
        <v>3400</v>
      </c>
      <c r="T482" s="10">
        <v>265</v>
      </c>
      <c r="U482" s="10">
        <v>2000</v>
      </c>
      <c r="V482" s="12" t="s">
        <v>55</v>
      </c>
      <c r="W482" s="30" t="s">
        <v>36</v>
      </c>
      <c r="X482" s="25" t="s">
        <v>37</v>
      </c>
      <c r="Y482" s="179" t="s">
        <v>38</v>
      </c>
      <c r="Z482" s="11">
        <v>34.700000000000003</v>
      </c>
      <c r="AA482" s="11">
        <v>15</v>
      </c>
      <c r="AB482" s="11" t="s">
        <v>783</v>
      </c>
      <c r="AC482" s="19" t="s">
        <v>1032</v>
      </c>
      <c r="AD482" s="35" t="s">
        <v>1092</v>
      </c>
      <c r="AE482" s="13" t="s">
        <v>180</v>
      </c>
      <c r="AF482" s="13" t="s">
        <v>726</v>
      </c>
      <c r="AG482" s="2"/>
    </row>
    <row r="483" spans="2:33">
      <c r="B483" s="177">
        <v>6946</v>
      </c>
      <c r="C483" s="8" t="s">
        <v>189</v>
      </c>
      <c r="D483" s="8" t="s">
        <v>190</v>
      </c>
      <c r="E483" s="7">
        <v>1995</v>
      </c>
      <c r="F483" s="8" t="s">
        <v>630</v>
      </c>
      <c r="G483" s="18" t="s">
        <v>521</v>
      </c>
      <c r="H483" s="180"/>
      <c r="I483" s="178" t="s">
        <v>922</v>
      </c>
      <c r="J483" s="22" t="s">
        <v>617</v>
      </c>
      <c r="K483" s="95">
        <v>219.1</v>
      </c>
      <c r="L483" s="95">
        <v>79</v>
      </c>
      <c r="M483" s="95">
        <v>71.900000000000006</v>
      </c>
      <c r="N483" s="95">
        <v>138.80000000000001</v>
      </c>
      <c r="O483" s="9">
        <v>4186</v>
      </c>
      <c r="P483" s="24" t="s">
        <v>75</v>
      </c>
      <c r="Q483" s="93">
        <v>4.9000000000000004</v>
      </c>
      <c r="R483" s="10">
        <v>145</v>
      </c>
      <c r="S483" s="10">
        <v>3400</v>
      </c>
      <c r="T483" s="10">
        <v>265</v>
      </c>
      <c r="U483" s="10">
        <v>2000</v>
      </c>
      <c r="V483" s="12" t="s">
        <v>51</v>
      </c>
      <c r="W483" s="30" t="s">
        <v>36</v>
      </c>
      <c r="X483" s="25" t="s">
        <v>37</v>
      </c>
      <c r="Y483" s="179" t="s">
        <v>38</v>
      </c>
      <c r="Z483" s="11">
        <v>34.700000000000003</v>
      </c>
      <c r="AA483" s="11">
        <v>15</v>
      </c>
      <c r="AB483" s="11" t="s">
        <v>832</v>
      </c>
      <c r="AC483" s="19" t="s">
        <v>1034</v>
      </c>
      <c r="AD483" s="35" t="s">
        <v>1092</v>
      </c>
      <c r="AE483" s="13" t="s">
        <v>180</v>
      </c>
      <c r="AF483" s="13" t="s">
        <v>726</v>
      </c>
      <c r="AG483" s="2"/>
    </row>
    <row r="484" spans="2:33">
      <c r="B484" s="177">
        <v>6945</v>
      </c>
      <c r="C484" s="8" t="s">
        <v>189</v>
      </c>
      <c r="D484" s="8" t="s">
        <v>190</v>
      </c>
      <c r="E484" s="7">
        <v>1995</v>
      </c>
      <c r="F484" s="8" t="s">
        <v>630</v>
      </c>
      <c r="G484" s="18" t="s">
        <v>530</v>
      </c>
      <c r="H484" s="180"/>
      <c r="I484" s="178" t="s">
        <v>922</v>
      </c>
      <c r="J484" s="22" t="s">
        <v>617</v>
      </c>
      <c r="K484" s="95">
        <v>235.3</v>
      </c>
      <c r="L484" s="95">
        <v>79</v>
      </c>
      <c r="M484" s="95">
        <v>74</v>
      </c>
      <c r="N484" s="95">
        <v>155</v>
      </c>
      <c r="O484" s="9">
        <v>4316</v>
      </c>
      <c r="P484" s="24" t="s">
        <v>75</v>
      </c>
      <c r="Q484" s="93">
        <v>4.9000000000000004</v>
      </c>
      <c r="R484" s="10">
        <v>145</v>
      </c>
      <c r="S484" s="10">
        <v>3400</v>
      </c>
      <c r="T484" s="10">
        <v>265</v>
      </c>
      <c r="U484" s="10">
        <v>2000</v>
      </c>
      <c r="V484" s="12" t="s">
        <v>51</v>
      </c>
      <c r="W484" s="30" t="s">
        <v>36</v>
      </c>
      <c r="X484" s="25" t="s">
        <v>37</v>
      </c>
      <c r="Y484" s="179" t="s">
        <v>38</v>
      </c>
      <c r="Z484" s="11">
        <v>37.200000000000003</v>
      </c>
      <c r="AA484" s="11">
        <v>15</v>
      </c>
      <c r="AB484" s="11" t="s">
        <v>832</v>
      </c>
      <c r="AC484" s="19" t="s">
        <v>1035</v>
      </c>
      <c r="AD484" s="35" t="s">
        <v>1092</v>
      </c>
      <c r="AE484" s="13" t="s">
        <v>180</v>
      </c>
      <c r="AF484" s="13" t="s">
        <v>726</v>
      </c>
      <c r="AG484" s="2"/>
    </row>
    <row r="485" spans="2:33">
      <c r="B485" s="177">
        <v>6947</v>
      </c>
      <c r="C485" s="8" t="s">
        <v>189</v>
      </c>
      <c r="D485" s="8" t="s">
        <v>190</v>
      </c>
      <c r="E485" s="7">
        <v>1995</v>
      </c>
      <c r="F485" s="8" t="s">
        <v>630</v>
      </c>
      <c r="G485" s="18" t="s">
        <v>521</v>
      </c>
      <c r="H485" s="180"/>
      <c r="I485" s="178" t="s">
        <v>922</v>
      </c>
      <c r="J485" s="22" t="s">
        <v>617</v>
      </c>
      <c r="K485" s="95">
        <v>219.1</v>
      </c>
      <c r="L485" s="95">
        <v>79</v>
      </c>
      <c r="M485" s="95">
        <v>71.900000000000006</v>
      </c>
      <c r="N485" s="95">
        <v>138.80000000000001</v>
      </c>
      <c r="O485" s="9">
        <v>4186</v>
      </c>
      <c r="P485" s="24" t="s">
        <v>75</v>
      </c>
      <c r="Q485" s="93">
        <v>4.9000000000000004</v>
      </c>
      <c r="R485" s="10">
        <v>145</v>
      </c>
      <c r="S485" s="10">
        <v>3400</v>
      </c>
      <c r="T485" s="10">
        <v>265</v>
      </c>
      <c r="U485" s="10">
        <v>2000</v>
      </c>
      <c r="V485" s="12" t="s">
        <v>51</v>
      </c>
      <c r="W485" s="30" t="s">
        <v>36</v>
      </c>
      <c r="X485" s="25" t="s">
        <v>37</v>
      </c>
      <c r="Y485" s="179" t="s">
        <v>38</v>
      </c>
      <c r="Z485" s="11">
        <v>34.700000000000003</v>
      </c>
      <c r="AA485" s="11">
        <v>15</v>
      </c>
      <c r="AB485" s="11" t="s">
        <v>832</v>
      </c>
      <c r="AC485" s="19" t="s">
        <v>1034</v>
      </c>
      <c r="AD485" s="35" t="s">
        <v>1092</v>
      </c>
      <c r="AE485" s="13" t="s">
        <v>180</v>
      </c>
      <c r="AF485" s="13" t="s">
        <v>726</v>
      </c>
      <c r="AG485" s="2"/>
    </row>
    <row r="486" spans="2:33">
      <c r="B486" s="177">
        <v>7607</v>
      </c>
      <c r="C486" s="8" t="s">
        <v>189</v>
      </c>
      <c r="D486" s="8" t="s">
        <v>190</v>
      </c>
      <c r="E486" s="7">
        <v>1995</v>
      </c>
      <c r="F486" s="8" t="s">
        <v>631</v>
      </c>
      <c r="G486" s="18" t="s">
        <v>535</v>
      </c>
      <c r="H486" s="180"/>
      <c r="I486" s="178" t="s">
        <v>922</v>
      </c>
      <c r="J486" s="22" t="s">
        <v>617</v>
      </c>
      <c r="K486" s="95">
        <v>235.3</v>
      </c>
      <c r="L486" s="95">
        <v>79</v>
      </c>
      <c r="M486" s="95">
        <v>74</v>
      </c>
      <c r="N486" s="95">
        <v>155</v>
      </c>
      <c r="O486" s="9">
        <v>4316</v>
      </c>
      <c r="P486" s="24" t="s">
        <v>75</v>
      </c>
      <c r="Q486" s="93">
        <v>4.9000000000000004</v>
      </c>
      <c r="R486" s="10">
        <v>145</v>
      </c>
      <c r="S486" s="10">
        <v>3400</v>
      </c>
      <c r="T486" s="10">
        <v>265</v>
      </c>
      <c r="U486" s="10">
        <v>2000</v>
      </c>
      <c r="V486" s="12" t="s">
        <v>51</v>
      </c>
      <c r="W486" s="30" t="s">
        <v>36</v>
      </c>
      <c r="X486" s="25" t="s">
        <v>37</v>
      </c>
      <c r="Y486" s="179" t="s">
        <v>38</v>
      </c>
      <c r="Z486" s="11">
        <v>37.200000000000003</v>
      </c>
      <c r="AA486" s="11">
        <v>15</v>
      </c>
      <c r="AB486" s="11" t="s">
        <v>832</v>
      </c>
      <c r="AC486" s="19" t="s">
        <v>1035</v>
      </c>
      <c r="AD486" s="35" t="s">
        <v>1092</v>
      </c>
      <c r="AE486" s="13" t="s">
        <v>180</v>
      </c>
      <c r="AF486" s="13" t="s">
        <v>726</v>
      </c>
      <c r="AG486" s="2"/>
    </row>
    <row r="487" spans="2:33">
      <c r="B487" s="177">
        <v>7609</v>
      </c>
      <c r="C487" s="8" t="s">
        <v>189</v>
      </c>
      <c r="D487" s="8" t="s">
        <v>190</v>
      </c>
      <c r="E487" s="7">
        <v>1995</v>
      </c>
      <c r="F487" s="8" t="s">
        <v>631</v>
      </c>
      <c r="G487" s="18" t="s">
        <v>524</v>
      </c>
      <c r="H487" s="180"/>
      <c r="I487" s="178" t="s">
        <v>922</v>
      </c>
      <c r="J487" s="22" t="s">
        <v>617</v>
      </c>
      <c r="K487" s="95">
        <v>219.1</v>
      </c>
      <c r="L487" s="95">
        <v>79</v>
      </c>
      <c r="M487" s="95">
        <v>71.900000000000006</v>
      </c>
      <c r="N487" s="95">
        <v>138.80000000000001</v>
      </c>
      <c r="O487" s="9">
        <v>4186</v>
      </c>
      <c r="P487" s="24" t="s">
        <v>75</v>
      </c>
      <c r="Q487" s="93">
        <v>4.9000000000000004</v>
      </c>
      <c r="R487" s="10">
        <v>145</v>
      </c>
      <c r="S487" s="10">
        <v>3400</v>
      </c>
      <c r="T487" s="10">
        <v>265</v>
      </c>
      <c r="U487" s="10">
        <v>2000</v>
      </c>
      <c r="V487" s="12" t="s">
        <v>51</v>
      </c>
      <c r="W487" s="30" t="s">
        <v>36</v>
      </c>
      <c r="X487" s="25" t="s">
        <v>37</v>
      </c>
      <c r="Y487" s="179" t="s">
        <v>38</v>
      </c>
      <c r="Z487" s="11">
        <v>34.700000000000003</v>
      </c>
      <c r="AA487" s="11">
        <v>15</v>
      </c>
      <c r="AB487" s="11" t="s">
        <v>832</v>
      </c>
      <c r="AC487" s="19" t="s">
        <v>1034</v>
      </c>
      <c r="AD487" s="35" t="s">
        <v>1092</v>
      </c>
      <c r="AE487" s="13" t="s">
        <v>180</v>
      </c>
      <c r="AF487" s="13" t="s">
        <v>726</v>
      </c>
      <c r="AG487" s="2"/>
    </row>
    <row r="488" spans="2:33">
      <c r="B488" s="177">
        <v>7608</v>
      </c>
      <c r="C488" s="8" t="s">
        <v>189</v>
      </c>
      <c r="D488" s="8" t="s">
        <v>190</v>
      </c>
      <c r="E488" s="7">
        <v>1995</v>
      </c>
      <c r="F488" s="8" t="s">
        <v>631</v>
      </c>
      <c r="G488" s="18" t="s">
        <v>524</v>
      </c>
      <c r="H488" s="180"/>
      <c r="I488" s="178" t="s">
        <v>922</v>
      </c>
      <c r="J488" s="22" t="s">
        <v>617</v>
      </c>
      <c r="K488" s="95">
        <v>219.1</v>
      </c>
      <c r="L488" s="95">
        <v>79</v>
      </c>
      <c r="M488" s="95">
        <v>71.900000000000006</v>
      </c>
      <c r="N488" s="95">
        <v>138.80000000000001</v>
      </c>
      <c r="O488" s="9">
        <v>4186</v>
      </c>
      <c r="P488" s="24" t="s">
        <v>75</v>
      </c>
      <c r="Q488" s="93">
        <v>4.9000000000000004</v>
      </c>
      <c r="R488" s="10">
        <v>145</v>
      </c>
      <c r="S488" s="10">
        <v>3400</v>
      </c>
      <c r="T488" s="10">
        <v>265</v>
      </c>
      <c r="U488" s="10">
        <v>2000</v>
      </c>
      <c r="V488" s="12" t="s">
        <v>51</v>
      </c>
      <c r="W488" s="30" t="s">
        <v>36</v>
      </c>
      <c r="X488" s="25" t="s">
        <v>37</v>
      </c>
      <c r="Y488" s="179" t="s">
        <v>38</v>
      </c>
      <c r="Z488" s="11">
        <v>34.700000000000003</v>
      </c>
      <c r="AA488" s="11">
        <v>15</v>
      </c>
      <c r="AB488" s="11" t="s">
        <v>832</v>
      </c>
      <c r="AC488" s="19" t="s">
        <v>1034</v>
      </c>
      <c r="AD488" s="35" t="s">
        <v>1092</v>
      </c>
      <c r="AE488" s="13" t="s">
        <v>180</v>
      </c>
      <c r="AF488" s="13" t="s">
        <v>726</v>
      </c>
      <c r="AG488" s="2"/>
    </row>
    <row r="489" spans="2:33">
      <c r="B489" s="177">
        <v>7575</v>
      </c>
      <c r="C489" s="8" t="s">
        <v>189</v>
      </c>
      <c r="D489" s="8" t="s">
        <v>190</v>
      </c>
      <c r="E489" s="7">
        <v>1995</v>
      </c>
      <c r="F489" s="8" t="s">
        <v>631</v>
      </c>
      <c r="G489" s="18" t="s">
        <v>532</v>
      </c>
      <c r="H489" s="180"/>
      <c r="I489" s="178" t="s">
        <v>922</v>
      </c>
      <c r="J489" s="22" t="s">
        <v>617</v>
      </c>
      <c r="K489" s="95">
        <v>219.1</v>
      </c>
      <c r="L489" s="95">
        <v>79</v>
      </c>
      <c r="M489" s="95">
        <v>71.900000000000006</v>
      </c>
      <c r="N489" s="95">
        <v>138.80000000000001</v>
      </c>
      <c r="O489" s="9">
        <v>4186</v>
      </c>
      <c r="P489" s="24" t="s">
        <v>75</v>
      </c>
      <c r="Q489" s="93">
        <v>4.9000000000000004</v>
      </c>
      <c r="R489" s="10">
        <v>145</v>
      </c>
      <c r="S489" s="10">
        <v>3400</v>
      </c>
      <c r="T489" s="10">
        <v>265</v>
      </c>
      <c r="U489" s="10">
        <v>2000</v>
      </c>
      <c r="V489" s="12" t="s">
        <v>55</v>
      </c>
      <c r="W489" s="30" t="s">
        <v>36</v>
      </c>
      <c r="X489" s="25" t="s">
        <v>37</v>
      </c>
      <c r="Y489" s="179" t="s">
        <v>38</v>
      </c>
      <c r="Z489" s="11">
        <v>34.700000000000003</v>
      </c>
      <c r="AA489" s="11">
        <v>15</v>
      </c>
      <c r="AB489" s="11" t="s">
        <v>783</v>
      </c>
      <c r="AC489" s="19" t="s">
        <v>1032</v>
      </c>
      <c r="AD489" s="35" t="s">
        <v>1092</v>
      </c>
      <c r="AE489" s="13" t="s">
        <v>180</v>
      </c>
      <c r="AF489" s="13" t="s">
        <v>726</v>
      </c>
      <c r="AG489" s="2"/>
    </row>
    <row r="490" spans="2:33">
      <c r="B490" s="177">
        <v>7573</v>
      </c>
      <c r="C490" s="8" t="s">
        <v>189</v>
      </c>
      <c r="D490" s="8" t="s">
        <v>190</v>
      </c>
      <c r="E490" s="7">
        <v>1995</v>
      </c>
      <c r="F490" s="8" t="s">
        <v>631</v>
      </c>
      <c r="G490" s="18" t="s">
        <v>531</v>
      </c>
      <c r="H490" s="180"/>
      <c r="I490" s="178" t="s">
        <v>922</v>
      </c>
      <c r="J490" s="22" t="s">
        <v>617</v>
      </c>
      <c r="K490" s="95">
        <v>235.3</v>
      </c>
      <c r="L490" s="95">
        <v>79</v>
      </c>
      <c r="M490" s="95">
        <v>74</v>
      </c>
      <c r="N490" s="95">
        <v>155</v>
      </c>
      <c r="O490" s="9">
        <v>4316</v>
      </c>
      <c r="P490" s="24" t="s">
        <v>75</v>
      </c>
      <c r="Q490" s="93">
        <v>4.9000000000000004</v>
      </c>
      <c r="R490" s="10">
        <v>145</v>
      </c>
      <c r="S490" s="10">
        <v>3400</v>
      </c>
      <c r="T490" s="10">
        <v>265</v>
      </c>
      <c r="U490" s="10">
        <v>2000</v>
      </c>
      <c r="V490" s="12" t="s">
        <v>55</v>
      </c>
      <c r="W490" s="30" t="s">
        <v>36</v>
      </c>
      <c r="X490" s="25" t="s">
        <v>37</v>
      </c>
      <c r="Y490" s="179" t="s">
        <v>38</v>
      </c>
      <c r="Z490" s="11">
        <v>37.200000000000003</v>
      </c>
      <c r="AA490" s="11">
        <v>15</v>
      </c>
      <c r="AB490" s="11" t="s">
        <v>783</v>
      </c>
      <c r="AC490" s="19" t="s">
        <v>1033</v>
      </c>
      <c r="AD490" s="35" t="s">
        <v>1092</v>
      </c>
      <c r="AE490" s="13" t="s">
        <v>180</v>
      </c>
      <c r="AF490" s="13" t="s">
        <v>726</v>
      </c>
      <c r="AG490" s="2"/>
    </row>
    <row r="491" spans="2:33">
      <c r="B491" s="177">
        <v>7576</v>
      </c>
      <c r="C491" s="8" t="s">
        <v>189</v>
      </c>
      <c r="D491" s="8" t="s">
        <v>190</v>
      </c>
      <c r="E491" s="7">
        <v>1995</v>
      </c>
      <c r="F491" s="8" t="s">
        <v>631</v>
      </c>
      <c r="G491" s="18" t="s">
        <v>532</v>
      </c>
      <c r="H491" s="180"/>
      <c r="I491" s="178" t="s">
        <v>922</v>
      </c>
      <c r="J491" s="22" t="s">
        <v>617</v>
      </c>
      <c r="K491" s="95">
        <v>219.1</v>
      </c>
      <c r="L491" s="95">
        <v>79</v>
      </c>
      <c r="M491" s="95">
        <v>71.900000000000006</v>
      </c>
      <c r="N491" s="95">
        <v>138.80000000000001</v>
      </c>
      <c r="O491" s="9">
        <v>4186</v>
      </c>
      <c r="P491" s="24" t="s">
        <v>75</v>
      </c>
      <c r="Q491" s="93">
        <v>4.9000000000000004</v>
      </c>
      <c r="R491" s="10">
        <v>145</v>
      </c>
      <c r="S491" s="10">
        <v>3400</v>
      </c>
      <c r="T491" s="10">
        <v>265</v>
      </c>
      <c r="U491" s="10">
        <v>2000</v>
      </c>
      <c r="V491" s="12" t="s">
        <v>55</v>
      </c>
      <c r="W491" s="30" t="s">
        <v>36</v>
      </c>
      <c r="X491" s="25" t="s">
        <v>37</v>
      </c>
      <c r="Y491" s="179" t="s">
        <v>38</v>
      </c>
      <c r="Z491" s="11">
        <v>34.700000000000003</v>
      </c>
      <c r="AA491" s="11">
        <v>15</v>
      </c>
      <c r="AB491" s="11" t="s">
        <v>783</v>
      </c>
      <c r="AC491" s="19" t="s">
        <v>1032</v>
      </c>
      <c r="AD491" s="35" t="s">
        <v>1092</v>
      </c>
      <c r="AE491" s="13" t="s">
        <v>180</v>
      </c>
      <c r="AF491" s="13" t="s">
        <v>726</v>
      </c>
      <c r="AG491" s="2"/>
    </row>
    <row r="492" spans="2:33">
      <c r="B492" s="177">
        <v>7551</v>
      </c>
      <c r="C492" s="8" t="s">
        <v>189</v>
      </c>
      <c r="D492" s="122" t="s">
        <v>190</v>
      </c>
      <c r="E492" s="7">
        <v>1995</v>
      </c>
      <c r="F492" s="122" t="s">
        <v>655</v>
      </c>
      <c r="G492" s="123" t="s">
        <v>605</v>
      </c>
      <c r="H492" s="180"/>
      <c r="I492" s="178" t="s">
        <v>740</v>
      </c>
      <c r="J492" s="22" t="s">
        <v>618</v>
      </c>
      <c r="K492" s="95">
        <v>197.1</v>
      </c>
      <c r="L492" s="95">
        <v>79</v>
      </c>
      <c r="M492" s="95">
        <v>71</v>
      </c>
      <c r="N492" s="95">
        <v>116.8</v>
      </c>
      <c r="O492" s="9">
        <v>3886</v>
      </c>
      <c r="P492" s="24" t="s">
        <v>62</v>
      </c>
      <c r="Q492" s="93">
        <v>5.8</v>
      </c>
      <c r="R492" s="10">
        <v>240</v>
      </c>
      <c r="S492" s="10">
        <v>3600</v>
      </c>
      <c r="T492" s="10">
        <v>325</v>
      </c>
      <c r="U492" s="10">
        <v>2800</v>
      </c>
      <c r="V492" s="12" t="s">
        <v>55</v>
      </c>
      <c r="W492" s="30" t="s">
        <v>40</v>
      </c>
      <c r="X492" s="25" t="s">
        <v>37</v>
      </c>
      <c r="Y492" s="179" t="s">
        <v>38</v>
      </c>
      <c r="Z492" s="11">
        <v>18.2</v>
      </c>
      <c r="AA492" s="11">
        <v>12</v>
      </c>
      <c r="AB492" s="11" t="s">
        <v>831</v>
      </c>
      <c r="AC492" s="19" t="s">
        <v>1037</v>
      </c>
      <c r="AD492" s="35" t="s">
        <v>1092</v>
      </c>
      <c r="AE492" s="13" t="s">
        <v>180</v>
      </c>
      <c r="AF492" s="13" t="s">
        <v>726</v>
      </c>
      <c r="AG492" s="2"/>
    </row>
    <row r="493" spans="2:33">
      <c r="B493" s="224">
        <v>5402</v>
      </c>
      <c r="C493" s="14" t="s">
        <v>189</v>
      </c>
      <c r="D493" s="14" t="s">
        <v>190</v>
      </c>
      <c r="E493" s="225">
        <v>1990</v>
      </c>
      <c r="F493" s="14" t="s">
        <v>709</v>
      </c>
      <c r="G493" s="226" t="s">
        <v>580</v>
      </c>
      <c r="H493" s="181"/>
      <c r="I493" s="229" t="s">
        <v>920</v>
      </c>
      <c r="J493" s="23" t="s">
        <v>617</v>
      </c>
      <c r="K493" s="96">
        <v>216.1</v>
      </c>
      <c r="L493" s="96">
        <v>79</v>
      </c>
      <c r="M493" s="96">
        <v>72.099999999999994</v>
      </c>
      <c r="N493" s="96">
        <v>138.80000000000001</v>
      </c>
      <c r="O493" s="201"/>
      <c r="P493" s="202" t="s">
        <v>75</v>
      </c>
      <c r="Q493" s="94">
        <v>4.9000000000000004</v>
      </c>
      <c r="R493" s="203">
        <v>145</v>
      </c>
      <c r="S493" s="203">
        <v>3400</v>
      </c>
      <c r="T493" s="203">
        <v>265</v>
      </c>
      <c r="U493" s="203">
        <v>2000</v>
      </c>
      <c r="V493" s="227" t="s">
        <v>55</v>
      </c>
      <c r="W493" s="31"/>
      <c r="X493" s="204" t="s">
        <v>37</v>
      </c>
      <c r="Y493" s="228" t="s">
        <v>38</v>
      </c>
      <c r="Z493" s="205">
        <v>18.2</v>
      </c>
      <c r="AA493" s="205">
        <v>16</v>
      </c>
      <c r="AB493" s="205" t="s">
        <v>833</v>
      </c>
      <c r="AC493" s="206" t="s">
        <v>1039</v>
      </c>
      <c r="AD493" s="230" t="s">
        <v>1092</v>
      </c>
      <c r="AE493" s="231" t="s">
        <v>180</v>
      </c>
      <c r="AF493" s="231" t="s">
        <v>724</v>
      </c>
      <c r="AG493" s="2"/>
    </row>
    <row r="494" spans="2:33">
      <c r="B494" s="177">
        <v>5399</v>
      </c>
      <c r="C494" s="8" t="s">
        <v>189</v>
      </c>
      <c r="D494" s="8" t="s">
        <v>190</v>
      </c>
      <c r="E494" s="7">
        <v>1990</v>
      </c>
      <c r="F494" s="8" t="s">
        <v>709</v>
      </c>
      <c r="G494" s="18" t="s">
        <v>581</v>
      </c>
      <c r="H494" s="180"/>
      <c r="I494" s="178" t="s">
        <v>920</v>
      </c>
      <c r="J494" s="22" t="s">
        <v>617</v>
      </c>
      <c r="K494" s="95">
        <v>232.2</v>
      </c>
      <c r="L494" s="95">
        <v>79</v>
      </c>
      <c r="M494" s="95">
        <v>71.900000000000006</v>
      </c>
      <c r="N494" s="95">
        <v>155</v>
      </c>
      <c r="O494" s="9"/>
      <c r="P494" s="24" t="s">
        <v>75</v>
      </c>
      <c r="Q494" s="93">
        <v>4.9000000000000004</v>
      </c>
      <c r="R494" s="10">
        <v>145</v>
      </c>
      <c r="S494" s="10">
        <v>3400</v>
      </c>
      <c r="T494" s="10">
        <v>265</v>
      </c>
      <c r="U494" s="10">
        <v>2000</v>
      </c>
      <c r="V494" s="12" t="s">
        <v>55</v>
      </c>
      <c r="W494" s="30"/>
      <c r="X494" s="25" t="s">
        <v>37</v>
      </c>
      <c r="Y494" s="179" t="s">
        <v>38</v>
      </c>
      <c r="Z494" s="11">
        <v>18.2</v>
      </c>
      <c r="AA494" s="11">
        <v>16</v>
      </c>
      <c r="AB494" s="11" t="s">
        <v>833</v>
      </c>
      <c r="AC494" s="19" t="s">
        <v>1039</v>
      </c>
      <c r="AD494" s="35" t="s">
        <v>1092</v>
      </c>
      <c r="AE494" s="13" t="s">
        <v>180</v>
      </c>
      <c r="AF494" s="13" t="s">
        <v>724</v>
      </c>
      <c r="AG494" s="2"/>
    </row>
    <row r="495" spans="2:33">
      <c r="B495" s="177">
        <v>5407</v>
      </c>
      <c r="C495" s="8" t="s">
        <v>189</v>
      </c>
      <c r="D495" s="8" t="s">
        <v>190</v>
      </c>
      <c r="E495" s="7">
        <v>1990</v>
      </c>
      <c r="F495" s="8" t="s">
        <v>709</v>
      </c>
      <c r="G495" s="18" t="s">
        <v>582</v>
      </c>
      <c r="H495" s="180"/>
      <c r="I495" s="178" t="s">
        <v>920</v>
      </c>
      <c r="J495" s="22" t="s">
        <v>617</v>
      </c>
      <c r="K495" s="95">
        <v>232.2</v>
      </c>
      <c r="L495" s="95">
        <v>79</v>
      </c>
      <c r="M495" s="95">
        <v>74</v>
      </c>
      <c r="N495" s="95">
        <v>155</v>
      </c>
      <c r="O495" s="9"/>
      <c r="P495" s="24" t="s">
        <v>75</v>
      </c>
      <c r="Q495" s="93">
        <v>4.9000000000000004</v>
      </c>
      <c r="R495" s="10">
        <v>145</v>
      </c>
      <c r="S495" s="10">
        <v>3400</v>
      </c>
      <c r="T495" s="10">
        <v>265</v>
      </c>
      <c r="U495" s="10">
        <v>2000</v>
      </c>
      <c r="V495" s="12" t="s">
        <v>51</v>
      </c>
      <c r="W495" s="30"/>
      <c r="X495" s="25" t="s">
        <v>37</v>
      </c>
      <c r="Y495" s="179" t="s">
        <v>38</v>
      </c>
      <c r="Z495" s="11">
        <v>18.2</v>
      </c>
      <c r="AA495" s="11">
        <v>15</v>
      </c>
      <c r="AB495" s="11" t="s">
        <v>832</v>
      </c>
      <c r="AC495" s="19" t="s">
        <v>1038</v>
      </c>
      <c r="AD495" s="35" t="s">
        <v>1092</v>
      </c>
      <c r="AE495" s="13" t="s">
        <v>180</v>
      </c>
      <c r="AF495" s="13" t="s">
        <v>724</v>
      </c>
      <c r="AG495" s="2"/>
    </row>
    <row r="496" spans="2:33">
      <c r="B496" s="177">
        <v>5409</v>
      </c>
      <c r="C496" s="8" t="s">
        <v>189</v>
      </c>
      <c r="D496" s="8" t="s">
        <v>190</v>
      </c>
      <c r="E496" s="7">
        <v>1990</v>
      </c>
      <c r="F496" s="8" t="s">
        <v>709</v>
      </c>
      <c r="G496" s="18" t="s">
        <v>583</v>
      </c>
      <c r="H496" s="180"/>
      <c r="I496" s="178" t="s">
        <v>920</v>
      </c>
      <c r="J496" s="22" t="s">
        <v>617</v>
      </c>
      <c r="K496" s="95">
        <v>216.1</v>
      </c>
      <c r="L496" s="95">
        <v>79</v>
      </c>
      <c r="M496" s="95">
        <v>74.599999999999994</v>
      </c>
      <c r="N496" s="95">
        <v>138.80000000000001</v>
      </c>
      <c r="O496" s="9"/>
      <c r="P496" s="24" t="s">
        <v>75</v>
      </c>
      <c r="Q496" s="93">
        <v>4.9000000000000004</v>
      </c>
      <c r="R496" s="10">
        <v>145</v>
      </c>
      <c r="S496" s="10">
        <v>3400</v>
      </c>
      <c r="T496" s="10">
        <v>265</v>
      </c>
      <c r="U496" s="10">
        <v>2000</v>
      </c>
      <c r="V496" s="12" t="s">
        <v>51</v>
      </c>
      <c r="W496" s="30"/>
      <c r="X496" s="25" t="s">
        <v>37</v>
      </c>
      <c r="Y496" s="179" t="s">
        <v>38</v>
      </c>
      <c r="Z496" s="11">
        <v>18.2</v>
      </c>
      <c r="AA496" s="11">
        <v>15</v>
      </c>
      <c r="AB496" s="11" t="s">
        <v>832</v>
      </c>
      <c r="AC496" s="19" t="s">
        <v>1038</v>
      </c>
      <c r="AD496" s="35" t="s">
        <v>1092</v>
      </c>
      <c r="AE496" s="13" t="s">
        <v>180</v>
      </c>
      <c r="AF496" s="13" t="s">
        <v>724</v>
      </c>
      <c r="AG496" s="2"/>
    </row>
    <row r="497" spans="2:33">
      <c r="B497" s="177">
        <v>5335</v>
      </c>
      <c r="C497" s="8" t="s">
        <v>189</v>
      </c>
      <c r="D497" s="8" t="s">
        <v>190</v>
      </c>
      <c r="E497" s="7">
        <v>1990</v>
      </c>
      <c r="F497" s="8" t="s">
        <v>633</v>
      </c>
      <c r="G497" s="18" t="s">
        <v>584</v>
      </c>
      <c r="H497" s="180"/>
      <c r="I497" s="178" t="s">
        <v>920</v>
      </c>
      <c r="J497" s="22" t="s">
        <v>617</v>
      </c>
      <c r="K497" s="95">
        <v>232.2</v>
      </c>
      <c r="L497" s="95">
        <v>79</v>
      </c>
      <c r="M497" s="95">
        <v>71.900000000000006</v>
      </c>
      <c r="N497" s="95">
        <v>155</v>
      </c>
      <c r="O497" s="9"/>
      <c r="P497" s="24" t="s">
        <v>75</v>
      </c>
      <c r="Q497" s="93">
        <v>4.9000000000000004</v>
      </c>
      <c r="R497" s="10">
        <v>145</v>
      </c>
      <c r="S497" s="10">
        <v>3400</v>
      </c>
      <c r="T497" s="10">
        <v>265</v>
      </c>
      <c r="U497" s="10">
        <v>2000</v>
      </c>
      <c r="V497" s="12" t="s">
        <v>55</v>
      </c>
      <c r="W497" s="30"/>
      <c r="X497" s="25" t="s">
        <v>37</v>
      </c>
      <c r="Y497" s="179" t="s">
        <v>38</v>
      </c>
      <c r="Z497" s="11">
        <v>18.2</v>
      </c>
      <c r="AA497" s="11">
        <v>16</v>
      </c>
      <c r="AB497" s="11" t="s">
        <v>833</v>
      </c>
      <c r="AC497" s="19" t="s">
        <v>1039</v>
      </c>
      <c r="AD497" s="35" t="s">
        <v>1092</v>
      </c>
      <c r="AE497" s="13" t="s">
        <v>180</v>
      </c>
      <c r="AF497" s="13" t="s">
        <v>724</v>
      </c>
      <c r="AG497" s="2"/>
    </row>
    <row r="498" spans="2:33">
      <c r="B498" s="177">
        <v>5337</v>
      </c>
      <c r="C498" s="8" t="s">
        <v>189</v>
      </c>
      <c r="D498" s="8" t="s">
        <v>190</v>
      </c>
      <c r="E498" s="7">
        <v>1990</v>
      </c>
      <c r="F498" s="8" t="s">
        <v>633</v>
      </c>
      <c r="G498" s="18" t="s">
        <v>585</v>
      </c>
      <c r="H498" s="180"/>
      <c r="I498" s="178" t="s">
        <v>920</v>
      </c>
      <c r="J498" s="22" t="s">
        <v>617</v>
      </c>
      <c r="K498" s="95">
        <v>216.1</v>
      </c>
      <c r="L498" s="95">
        <v>79</v>
      </c>
      <c r="M498" s="95">
        <v>72.099999999999994</v>
      </c>
      <c r="N498" s="95">
        <v>138.80000000000001</v>
      </c>
      <c r="O498" s="9"/>
      <c r="P498" s="24" t="s">
        <v>75</v>
      </c>
      <c r="Q498" s="93">
        <v>4.9000000000000004</v>
      </c>
      <c r="R498" s="10">
        <v>145</v>
      </c>
      <c r="S498" s="10">
        <v>3400</v>
      </c>
      <c r="T498" s="10">
        <v>265</v>
      </c>
      <c r="U498" s="10">
        <v>2000</v>
      </c>
      <c r="V498" s="12" t="s">
        <v>55</v>
      </c>
      <c r="W498" s="30"/>
      <c r="X498" s="25" t="s">
        <v>37</v>
      </c>
      <c r="Y498" s="179" t="s">
        <v>38</v>
      </c>
      <c r="Z498" s="11">
        <v>18.2</v>
      </c>
      <c r="AA498" s="11">
        <v>16</v>
      </c>
      <c r="AB498" s="11" t="s">
        <v>833</v>
      </c>
      <c r="AC498" s="19" t="s">
        <v>1039</v>
      </c>
      <c r="AD498" s="35" t="s">
        <v>1092</v>
      </c>
      <c r="AE498" s="13" t="s">
        <v>180</v>
      </c>
      <c r="AF498" s="13" t="s">
        <v>724</v>
      </c>
      <c r="AG498" s="2"/>
    </row>
    <row r="499" spans="2:33">
      <c r="B499" s="177">
        <v>5287</v>
      </c>
      <c r="C499" s="8" t="s">
        <v>189</v>
      </c>
      <c r="D499" s="8" t="s">
        <v>190</v>
      </c>
      <c r="E499" s="7">
        <v>1990</v>
      </c>
      <c r="F499" s="8" t="s">
        <v>633</v>
      </c>
      <c r="G499" s="18" t="s">
        <v>586</v>
      </c>
      <c r="H499" s="180"/>
      <c r="I499" s="178" t="s">
        <v>920</v>
      </c>
      <c r="J499" s="22" t="s">
        <v>617</v>
      </c>
      <c r="K499" s="95">
        <v>232.2</v>
      </c>
      <c r="L499" s="95">
        <v>79</v>
      </c>
      <c r="M499" s="95">
        <v>74</v>
      </c>
      <c r="N499" s="95">
        <v>155</v>
      </c>
      <c r="O499" s="9"/>
      <c r="P499" s="24" t="s">
        <v>75</v>
      </c>
      <c r="Q499" s="93">
        <v>4.9000000000000004</v>
      </c>
      <c r="R499" s="10">
        <v>145</v>
      </c>
      <c r="S499" s="10">
        <v>3400</v>
      </c>
      <c r="T499" s="10">
        <v>265</v>
      </c>
      <c r="U499" s="10">
        <v>2000</v>
      </c>
      <c r="V499" s="12" t="s">
        <v>51</v>
      </c>
      <c r="W499" s="30"/>
      <c r="X499" s="25" t="s">
        <v>37</v>
      </c>
      <c r="Y499" s="179" t="s">
        <v>38</v>
      </c>
      <c r="Z499" s="11">
        <v>18.2</v>
      </c>
      <c r="AA499" s="11">
        <v>15</v>
      </c>
      <c r="AB499" s="11" t="s">
        <v>832</v>
      </c>
      <c r="AC499" s="19" t="s">
        <v>1038</v>
      </c>
      <c r="AD499" s="35" t="s">
        <v>1092</v>
      </c>
      <c r="AE499" s="13" t="s">
        <v>180</v>
      </c>
      <c r="AF499" s="13" t="s">
        <v>724</v>
      </c>
      <c r="AG499" s="2"/>
    </row>
    <row r="500" spans="2:33">
      <c r="B500" s="177">
        <v>5289</v>
      </c>
      <c r="C500" s="8" t="s">
        <v>189</v>
      </c>
      <c r="D500" s="8" t="s">
        <v>190</v>
      </c>
      <c r="E500" s="7">
        <v>1990</v>
      </c>
      <c r="F500" s="8" t="s">
        <v>633</v>
      </c>
      <c r="G500" s="18" t="s">
        <v>587</v>
      </c>
      <c r="H500" s="180"/>
      <c r="I500" s="178" t="s">
        <v>920</v>
      </c>
      <c r="J500" s="22" t="s">
        <v>617</v>
      </c>
      <c r="K500" s="95">
        <v>216.1</v>
      </c>
      <c r="L500" s="95">
        <v>79</v>
      </c>
      <c r="M500" s="95">
        <v>74.599999999999994</v>
      </c>
      <c r="N500" s="95">
        <v>138.80000000000001</v>
      </c>
      <c r="O500" s="9"/>
      <c r="P500" s="24" t="s">
        <v>75</v>
      </c>
      <c r="Q500" s="93">
        <v>4.9000000000000004</v>
      </c>
      <c r="R500" s="10">
        <v>145</v>
      </c>
      <c r="S500" s="10">
        <v>3400</v>
      </c>
      <c r="T500" s="10">
        <v>265</v>
      </c>
      <c r="U500" s="10">
        <v>2000</v>
      </c>
      <c r="V500" s="12" t="s">
        <v>51</v>
      </c>
      <c r="W500" s="30"/>
      <c r="X500" s="25" t="s">
        <v>37</v>
      </c>
      <c r="Y500" s="179" t="s">
        <v>38</v>
      </c>
      <c r="Z500" s="11">
        <v>18.2</v>
      </c>
      <c r="AA500" s="11">
        <v>15</v>
      </c>
      <c r="AB500" s="11" t="s">
        <v>832</v>
      </c>
      <c r="AC500" s="19" t="s">
        <v>1038</v>
      </c>
      <c r="AD500" s="35" t="s">
        <v>1092</v>
      </c>
      <c r="AE500" s="13" t="s">
        <v>180</v>
      </c>
      <c r="AF500" s="13" t="s">
        <v>724</v>
      </c>
      <c r="AG500" s="2"/>
    </row>
    <row r="501" spans="2:33">
      <c r="B501" s="177">
        <v>5314</v>
      </c>
      <c r="C501" s="8" t="s">
        <v>189</v>
      </c>
      <c r="D501" s="8" t="s">
        <v>190</v>
      </c>
      <c r="E501" s="7">
        <v>1990</v>
      </c>
      <c r="F501" s="8" t="s">
        <v>631</v>
      </c>
      <c r="G501" s="18" t="s">
        <v>588</v>
      </c>
      <c r="H501" s="180"/>
      <c r="I501" s="178" t="s">
        <v>920</v>
      </c>
      <c r="J501" s="22" t="s">
        <v>617</v>
      </c>
      <c r="K501" s="95">
        <v>232.2</v>
      </c>
      <c r="L501" s="95">
        <v>79</v>
      </c>
      <c r="M501" s="95">
        <v>71.900000000000006</v>
      </c>
      <c r="N501" s="95">
        <v>155</v>
      </c>
      <c r="O501" s="9"/>
      <c r="P501" s="24" t="s">
        <v>75</v>
      </c>
      <c r="Q501" s="93">
        <v>4.9000000000000004</v>
      </c>
      <c r="R501" s="10">
        <v>145</v>
      </c>
      <c r="S501" s="10">
        <v>3400</v>
      </c>
      <c r="T501" s="10">
        <v>265</v>
      </c>
      <c r="U501" s="10">
        <v>2000</v>
      </c>
      <c r="V501" s="12" t="s">
        <v>55</v>
      </c>
      <c r="W501" s="30"/>
      <c r="X501" s="25" t="s">
        <v>37</v>
      </c>
      <c r="Y501" s="179" t="s">
        <v>38</v>
      </c>
      <c r="Z501" s="11">
        <v>18.2</v>
      </c>
      <c r="AA501" s="11">
        <v>16</v>
      </c>
      <c r="AB501" s="11" t="s">
        <v>833</v>
      </c>
      <c r="AC501" s="19" t="s">
        <v>1039</v>
      </c>
      <c r="AD501" s="35" t="s">
        <v>1092</v>
      </c>
      <c r="AE501" s="13" t="s">
        <v>180</v>
      </c>
      <c r="AF501" s="13" t="s">
        <v>724</v>
      </c>
      <c r="AG501" s="2"/>
    </row>
    <row r="502" spans="2:33">
      <c r="B502" s="177">
        <v>5315</v>
      </c>
      <c r="C502" s="8" t="s">
        <v>189</v>
      </c>
      <c r="D502" s="8" t="s">
        <v>190</v>
      </c>
      <c r="E502" s="7">
        <v>1990</v>
      </c>
      <c r="F502" s="8" t="s">
        <v>631</v>
      </c>
      <c r="G502" s="18" t="s">
        <v>589</v>
      </c>
      <c r="H502" s="180"/>
      <c r="I502" s="178" t="s">
        <v>920</v>
      </c>
      <c r="J502" s="22" t="s">
        <v>617</v>
      </c>
      <c r="K502" s="95">
        <v>216.1</v>
      </c>
      <c r="L502" s="95">
        <v>79</v>
      </c>
      <c r="M502" s="95">
        <v>72.099999999999994</v>
      </c>
      <c r="N502" s="95">
        <v>138.80000000000001</v>
      </c>
      <c r="O502" s="9"/>
      <c r="P502" s="24" t="s">
        <v>75</v>
      </c>
      <c r="Q502" s="93">
        <v>4.9000000000000004</v>
      </c>
      <c r="R502" s="10">
        <v>145</v>
      </c>
      <c r="S502" s="10">
        <v>3400</v>
      </c>
      <c r="T502" s="10">
        <v>265</v>
      </c>
      <c r="U502" s="10">
        <v>2000</v>
      </c>
      <c r="V502" s="12" t="s">
        <v>55</v>
      </c>
      <c r="W502" s="30"/>
      <c r="X502" s="25" t="s">
        <v>37</v>
      </c>
      <c r="Y502" s="179" t="s">
        <v>38</v>
      </c>
      <c r="Z502" s="11">
        <v>18.2</v>
      </c>
      <c r="AA502" s="11">
        <v>16</v>
      </c>
      <c r="AB502" s="11" t="s">
        <v>833</v>
      </c>
      <c r="AC502" s="19" t="s">
        <v>1039</v>
      </c>
      <c r="AD502" s="35" t="s">
        <v>1092</v>
      </c>
      <c r="AE502" s="13" t="s">
        <v>180</v>
      </c>
      <c r="AF502" s="13" t="s">
        <v>724</v>
      </c>
      <c r="AG502" s="2"/>
    </row>
    <row r="503" spans="2:33">
      <c r="B503" s="177">
        <v>5320</v>
      </c>
      <c r="C503" s="8" t="s">
        <v>189</v>
      </c>
      <c r="D503" s="8" t="s">
        <v>190</v>
      </c>
      <c r="E503" s="7">
        <v>1990</v>
      </c>
      <c r="F503" s="8" t="s">
        <v>631</v>
      </c>
      <c r="G503" s="18" t="s">
        <v>590</v>
      </c>
      <c r="H503" s="180"/>
      <c r="I503" s="178" t="s">
        <v>920</v>
      </c>
      <c r="J503" s="22" t="s">
        <v>617</v>
      </c>
      <c r="K503" s="95">
        <v>232.2</v>
      </c>
      <c r="L503" s="95">
        <v>79</v>
      </c>
      <c r="M503" s="95">
        <v>74</v>
      </c>
      <c r="N503" s="95">
        <v>155</v>
      </c>
      <c r="O503" s="9"/>
      <c r="P503" s="24" t="s">
        <v>75</v>
      </c>
      <c r="Q503" s="93">
        <v>4.9000000000000004</v>
      </c>
      <c r="R503" s="10">
        <v>145</v>
      </c>
      <c r="S503" s="10">
        <v>3400</v>
      </c>
      <c r="T503" s="10">
        <v>265</v>
      </c>
      <c r="U503" s="10">
        <v>2000</v>
      </c>
      <c r="V503" s="12" t="s">
        <v>51</v>
      </c>
      <c r="W503" s="30"/>
      <c r="X503" s="25" t="s">
        <v>37</v>
      </c>
      <c r="Y503" s="179" t="s">
        <v>38</v>
      </c>
      <c r="Z503" s="11">
        <v>18.2</v>
      </c>
      <c r="AA503" s="11">
        <v>15</v>
      </c>
      <c r="AB503" s="11" t="s">
        <v>832</v>
      </c>
      <c r="AC503" s="19" t="s">
        <v>1038</v>
      </c>
      <c r="AD503" s="35" t="s">
        <v>1092</v>
      </c>
      <c r="AE503" s="13" t="s">
        <v>180</v>
      </c>
      <c r="AF503" s="13" t="s">
        <v>724</v>
      </c>
      <c r="AG503" s="2"/>
    </row>
    <row r="504" spans="2:33">
      <c r="B504" s="177">
        <v>5322</v>
      </c>
      <c r="C504" s="8" t="s">
        <v>189</v>
      </c>
      <c r="D504" s="8" t="s">
        <v>190</v>
      </c>
      <c r="E504" s="7">
        <v>1990</v>
      </c>
      <c r="F504" s="8" t="s">
        <v>631</v>
      </c>
      <c r="G504" s="18" t="s">
        <v>591</v>
      </c>
      <c r="H504" s="180"/>
      <c r="I504" s="178" t="s">
        <v>920</v>
      </c>
      <c r="J504" s="22" t="s">
        <v>617</v>
      </c>
      <c r="K504" s="95">
        <v>216.1</v>
      </c>
      <c r="L504" s="95">
        <v>79</v>
      </c>
      <c r="M504" s="95">
        <v>74.599999999999994</v>
      </c>
      <c r="N504" s="95">
        <v>138.80000000000001</v>
      </c>
      <c r="O504" s="9"/>
      <c r="P504" s="24" t="s">
        <v>75</v>
      </c>
      <c r="Q504" s="93">
        <v>4.9000000000000004</v>
      </c>
      <c r="R504" s="10">
        <v>145</v>
      </c>
      <c r="S504" s="10">
        <v>3400</v>
      </c>
      <c r="T504" s="10">
        <v>265</v>
      </c>
      <c r="U504" s="10">
        <v>2000</v>
      </c>
      <c r="V504" s="12" t="s">
        <v>51</v>
      </c>
      <c r="W504" s="30"/>
      <c r="X504" s="25" t="s">
        <v>37</v>
      </c>
      <c r="Y504" s="179" t="s">
        <v>38</v>
      </c>
      <c r="Z504" s="11">
        <v>18.2</v>
      </c>
      <c r="AA504" s="11">
        <v>15</v>
      </c>
      <c r="AB504" s="11" t="s">
        <v>832</v>
      </c>
      <c r="AC504" s="19" t="s">
        <v>1038</v>
      </c>
      <c r="AD504" s="35" t="s">
        <v>1092</v>
      </c>
      <c r="AE504" s="13" t="s">
        <v>180</v>
      </c>
      <c r="AF504" s="13" t="s">
        <v>724</v>
      </c>
      <c r="AG504" s="2"/>
    </row>
    <row r="505" spans="2:33">
      <c r="B505" s="177">
        <v>5406</v>
      </c>
      <c r="C505" s="8" t="s">
        <v>189</v>
      </c>
      <c r="D505" s="8" t="s">
        <v>190</v>
      </c>
      <c r="E505" s="7">
        <v>1990</v>
      </c>
      <c r="F505" s="8" t="s">
        <v>709</v>
      </c>
      <c r="G505" s="18" t="s">
        <v>592</v>
      </c>
      <c r="H505" s="180"/>
      <c r="I505" s="178" t="s">
        <v>920</v>
      </c>
      <c r="J505" s="22" t="s">
        <v>618</v>
      </c>
      <c r="K505" s="95">
        <v>194.1</v>
      </c>
      <c r="L505" s="95">
        <v>79</v>
      </c>
      <c r="M505" s="95">
        <v>69.8</v>
      </c>
      <c r="N505" s="95">
        <v>116.8</v>
      </c>
      <c r="O505" s="9"/>
      <c r="P505" s="24" t="s">
        <v>75</v>
      </c>
      <c r="Q505" s="93">
        <v>4.9000000000000004</v>
      </c>
      <c r="R505" s="10">
        <v>145</v>
      </c>
      <c r="S505" s="10">
        <v>3400</v>
      </c>
      <c r="T505" s="10">
        <v>265</v>
      </c>
      <c r="U505" s="10">
        <v>2000</v>
      </c>
      <c r="V505" s="12" t="s">
        <v>55</v>
      </c>
      <c r="W505" s="30"/>
      <c r="X505" s="25" t="s">
        <v>37</v>
      </c>
      <c r="Y505" s="179" t="s">
        <v>38</v>
      </c>
      <c r="Z505" s="11">
        <v>18.2</v>
      </c>
      <c r="AA505" s="11">
        <v>16</v>
      </c>
      <c r="AB505" s="11" t="s">
        <v>833</v>
      </c>
      <c r="AC505" s="19" t="s">
        <v>1039</v>
      </c>
      <c r="AD505" s="35" t="s">
        <v>1092</v>
      </c>
      <c r="AE505" s="13" t="s">
        <v>180</v>
      </c>
      <c r="AF505" s="13" t="s">
        <v>724</v>
      </c>
      <c r="AG505" s="2"/>
    </row>
    <row r="506" spans="2:33">
      <c r="B506" s="177">
        <v>5404</v>
      </c>
      <c r="C506" s="8" t="s">
        <v>189</v>
      </c>
      <c r="D506" s="8" t="s">
        <v>190</v>
      </c>
      <c r="E506" s="7">
        <v>1990</v>
      </c>
      <c r="F506" s="8" t="s">
        <v>709</v>
      </c>
      <c r="G506" s="18" t="s">
        <v>520</v>
      </c>
      <c r="H506" s="180"/>
      <c r="I506" s="178" t="s">
        <v>920</v>
      </c>
      <c r="J506" s="22" t="s">
        <v>618</v>
      </c>
      <c r="K506" s="95">
        <v>210.2</v>
      </c>
      <c r="L506" s="95">
        <v>79</v>
      </c>
      <c r="M506" s="95">
        <v>69.900000000000006</v>
      </c>
      <c r="N506" s="95">
        <v>133</v>
      </c>
      <c r="O506" s="9"/>
      <c r="P506" s="24" t="s">
        <v>75</v>
      </c>
      <c r="Q506" s="93">
        <v>4.9000000000000004</v>
      </c>
      <c r="R506" s="10">
        <v>145</v>
      </c>
      <c r="S506" s="10">
        <v>3400</v>
      </c>
      <c r="T506" s="10">
        <v>265</v>
      </c>
      <c r="U506" s="10">
        <v>2000</v>
      </c>
      <c r="V506" s="12" t="s">
        <v>55</v>
      </c>
      <c r="W506" s="30"/>
      <c r="X506" s="25" t="s">
        <v>37</v>
      </c>
      <c r="Y506" s="179" t="s">
        <v>38</v>
      </c>
      <c r="Z506" s="11">
        <v>18.2</v>
      </c>
      <c r="AA506" s="11">
        <v>16</v>
      </c>
      <c r="AB506" s="11" t="s">
        <v>833</v>
      </c>
      <c r="AC506" s="19" t="s">
        <v>1039</v>
      </c>
      <c r="AD506" s="35" t="s">
        <v>1092</v>
      </c>
      <c r="AE506" s="13" t="s">
        <v>180</v>
      </c>
      <c r="AF506" s="13" t="s">
        <v>724</v>
      </c>
      <c r="AG506" s="2"/>
    </row>
    <row r="507" spans="2:33">
      <c r="B507" s="177">
        <v>5410</v>
      </c>
      <c r="C507" s="8" t="s">
        <v>189</v>
      </c>
      <c r="D507" s="8" t="s">
        <v>190</v>
      </c>
      <c r="E507" s="7">
        <v>1990</v>
      </c>
      <c r="F507" s="8" t="s">
        <v>709</v>
      </c>
      <c r="G507" s="18" t="s">
        <v>593</v>
      </c>
      <c r="H507" s="180"/>
      <c r="I507" s="178" t="s">
        <v>920</v>
      </c>
      <c r="J507" s="22" t="s">
        <v>618</v>
      </c>
      <c r="K507" s="95">
        <v>210.2</v>
      </c>
      <c r="L507" s="95">
        <v>79</v>
      </c>
      <c r="M507" s="95">
        <v>73.2</v>
      </c>
      <c r="N507" s="95">
        <v>133</v>
      </c>
      <c r="O507" s="9"/>
      <c r="P507" s="24" t="s">
        <v>75</v>
      </c>
      <c r="Q507" s="93">
        <v>4.9000000000000004</v>
      </c>
      <c r="R507" s="10">
        <v>145</v>
      </c>
      <c r="S507" s="10">
        <v>3400</v>
      </c>
      <c r="T507" s="10">
        <v>265</v>
      </c>
      <c r="U507" s="10">
        <v>2000</v>
      </c>
      <c r="V507" s="12" t="s">
        <v>51</v>
      </c>
      <c r="W507" s="30"/>
      <c r="X507" s="25" t="s">
        <v>37</v>
      </c>
      <c r="Y507" s="179" t="s">
        <v>38</v>
      </c>
      <c r="Z507" s="11">
        <v>18.2</v>
      </c>
      <c r="AA507" s="11">
        <v>15</v>
      </c>
      <c r="AB507" s="11" t="s">
        <v>832</v>
      </c>
      <c r="AC507" s="19" t="s">
        <v>1038</v>
      </c>
      <c r="AD507" s="35" t="s">
        <v>1092</v>
      </c>
      <c r="AE507" s="13" t="s">
        <v>180</v>
      </c>
      <c r="AF507" s="13" t="s">
        <v>724</v>
      </c>
      <c r="AG507" s="2"/>
    </row>
    <row r="508" spans="2:33">
      <c r="B508" s="177">
        <v>5413</v>
      </c>
      <c r="C508" s="8" t="s">
        <v>189</v>
      </c>
      <c r="D508" s="8" t="s">
        <v>190</v>
      </c>
      <c r="E508" s="7">
        <v>1990</v>
      </c>
      <c r="F508" s="8" t="s">
        <v>709</v>
      </c>
      <c r="G508" s="18" t="s">
        <v>594</v>
      </c>
      <c r="H508" s="180"/>
      <c r="I508" s="178" t="s">
        <v>920</v>
      </c>
      <c r="J508" s="22" t="s">
        <v>618</v>
      </c>
      <c r="K508" s="95">
        <v>194.1</v>
      </c>
      <c r="L508" s="95">
        <v>79</v>
      </c>
      <c r="M508" s="95">
        <v>73.8</v>
      </c>
      <c r="N508" s="95">
        <v>116.8</v>
      </c>
      <c r="O508" s="9"/>
      <c r="P508" s="24" t="s">
        <v>75</v>
      </c>
      <c r="Q508" s="93">
        <v>4.9000000000000004</v>
      </c>
      <c r="R508" s="10">
        <v>145</v>
      </c>
      <c r="S508" s="10">
        <v>3400</v>
      </c>
      <c r="T508" s="10">
        <v>265</v>
      </c>
      <c r="U508" s="10">
        <v>2000</v>
      </c>
      <c r="V508" s="12" t="s">
        <v>51</v>
      </c>
      <c r="W508" s="30"/>
      <c r="X508" s="25" t="s">
        <v>37</v>
      </c>
      <c r="Y508" s="179" t="s">
        <v>38</v>
      </c>
      <c r="Z508" s="11">
        <v>18.2</v>
      </c>
      <c r="AA508" s="11">
        <v>15</v>
      </c>
      <c r="AB508" s="11" t="s">
        <v>832</v>
      </c>
      <c r="AC508" s="19" t="s">
        <v>1038</v>
      </c>
      <c r="AD508" s="35" t="s">
        <v>1092</v>
      </c>
      <c r="AE508" s="13" t="s">
        <v>180</v>
      </c>
      <c r="AF508" s="13" t="s">
        <v>724</v>
      </c>
      <c r="AG508" s="2"/>
    </row>
    <row r="509" spans="2:33">
      <c r="B509" s="177">
        <v>5444</v>
      </c>
      <c r="C509" s="8" t="s">
        <v>189</v>
      </c>
      <c r="D509" s="8" t="s">
        <v>190</v>
      </c>
      <c r="E509" s="7">
        <v>1990</v>
      </c>
      <c r="F509" s="8" t="s">
        <v>629</v>
      </c>
      <c r="G509" s="18" t="s">
        <v>595</v>
      </c>
      <c r="H509" s="180"/>
      <c r="I509" s="178" t="s">
        <v>920</v>
      </c>
      <c r="J509" s="22" t="s">
        <v>618</v>
      </c>
      <c r="K509" s="95">
        <v>194.1</v>
      </c>
      <c r="L509" s="95">
        <v>79</v>
      </c>
      <c r="M509" s="95">
        <v>69.8</v>
      </c>
      <c r="N509" s="95">
        <v>116.8</v>
      </c>
      <c r="O509" s="9"/>
      <c r="P509" s="24" t="s">
        <v>75</v>
      </c>
      <c r="Q509" s="93">
        <v>4.9000000000000004</v>
      </c>
      <c r="R509" s="10">
        <v>145</v>
      </c>
      <c r="S509" s="10">
        <v>3400</v>
      </c>
      <c r="T509" s="10">
        <v>265</v>
      </c>
      <c r="U509" s="10">
        <v>2000</v>
      </c>
      <c r="V509" s="12" t="s">
        <v>55</v>
      </c>
      <c r="W509" s="30"/>
      <c r="X509" s="25" t="s">
        <v>37</v>
      </c>
      <c r="Y509" s="179" t="s">
        <v>38</v>
      </c>
      <c r="Z509" s="11">
        <v>18.2</v>
      </c>
      <c r="AA509" s="11">
        <v>16</v>
      </c>
      <c r="AB509" s="11" t="s">
        <v>833</v>
      </c>
      <c r="AC509" s="19" t="s">
        <v>1039</v>
      </c>
      <c r="AD509" s="35" t="s">
        <v>1092</v>
      </c>
      <c r="AE509" s="13" t="s">
        <v>180</v>
      </c>
      <c r="AF509" s="13" t="s">
        <v>724</v>
      </c>
      <c r="AG509" s="2"/>
    </row>
    <row r="510" spans="2:33">
      <c r="B510" s="177">
        <v>5443</v>
      </c>
      <c r="C510" s="8" t="s">
        <v>189</v>
      </c>
      <c r="D510" s="8" t="s">
        <v>190</v>
      </c>
      <c r="E510" s="7">
        <v>1990</v>
      </c>
      <c r="F510" s="8" t="s">
        <v>629</v>
      </c>
      <c r="G510" s="18" t="s">
        <v>596</v>
      </c>
      <c r="H510" s="180"/>
      <c r="I510" s="178" t="s">
        <v>920</v>
      </c>
      <c r="J510" s="22" t="s">
        <v>618</v>
      </c>
      <c r="K510" s="95">
        <v>210.2</v>
      </c>
      <c r="L510" s="95">
        <v>79</v>
      </c>
      <c r="M510" s="95">
        <v>69.900000000000006</v>
      </c>
      <c r="N510" s="95">
        <v>133</v>
      </c>
      <c r="O510" s="9"/>
      <c r="P510" s="24" t="s">
        <v>75</v>
      </c>
      <c r="Q510" s="93">
        <v>4.9000000000000004</v>
      </c>
      <c r="R510" s="10">
        <v>145</v>
      </c>
      <c r="S510" s="10">
        <v>3400</v>
      </c>
      <c r="T510" s="10">
        <v>265</v>
      </c>
      <c r="U510" s="10">
        <v>2000</v>
      </c>
      <c r="V510" s="12" t="s">
        <v>55</v>
      </c>
      <c r="W510" s="30"/>
      <c r="X510" s="25" t="s">
        <v>37</v>
      </c>
      <c r="Y510" s="179" t="s">
        <v>38</v>
      </c>
      <c r="Z510" s="11">
        <v>18.2</v>
      </c>
      <c r="AA510" s="11">
        <v>16</v>
      </c>
      <c r="AB510" s="11" t="s">
        <v>833</v>
      </c>
      <c r="AC510" s="19" t="s">
        <v>1039</v>
      </c>
      <c r="AD510" s="35" t="s">
        <v>1092</v>
      </c>
      <c r="AE510" s="13" t="s">
        <v>180</v>
      </c>
      <c r="AF510" s="13" t="s">
        <v>724</v>
      </c>
      <c r="AG510" s="2"/>
    </row>
    <row r="511" spans="2:33">
      <c r="B511" s="177">
        <v>5286</v>
      </c>
      <c r="C511" s="8" t="s">
        <v>189</v>
      </c>
      <c r="D511" s="8" t="s">
        <v>190</v>
      </c>
      <c r="E511" s="7">
        <v>1990</v>
      </c>
      <c r="F511" s="8" t="s">
        <v>633</v>
      </c>
      <c r="G511" s="18" t="s">
        <v>597</v>
      </c>
      <c r="H511" s="180"/>
      <c r="I511" s="178" t="s">
        <v>920</v>
      </c>
      <c r="J511" s="22" t="s">
        <v>618</v>
      </c>
      <c r="K511" s="95">
        <v>194.1</v>
      </c>
      <c r="L511" s="95">
        <v>79</v>
      </c>
      <c r="M511" s="95">
        <v>69.8</v>
      </c>
      <c r="N511" s="95">
        <v>116.8</v>
      </c>
      <c r="O511" s="9"/>
      <c r="P511" s="24" t="s">
        <v>75</v>
      </c>
      <c r="Q511" s="93">
        <v>4.9000000000000004</v>
      </c>
      <c r="R511" s="10">
        <v>145</v>
      </c>
      <c r="S511" s="10">
        <v>3400</v>
      </c>
      <c r="T511" s="10">
        <v>265</v>
      </c>
      <c r="U511" s="10">
        <v>2000</v>
      </c>
      <c r="V511" s="12" t="s">
        <v>55</v>
      </c>
      <c r="W511" s="30"/>
      <c r="X511" s="25" t="s">
        <v>37</v>
      </c>
      <c r="Y511" s="179" t="s">
        <v>38</v>
      </c>
      <c r="Z511" s="11">
        <v>18.2</v>
      </c>
      <c r="AA511" s="11">
        <v>16</v>
      </c>
      <c r="AB511" s="11" t="s">
        <v>833</v>
      </c>
      <c r="AC511" s="19" t="s">
        <v>1039</v>
      </c>
      <c r="AD511" s="35" t="s">
        <v>1092</v>
      </c>
      <c r="AE511" s="13" t="s">
        <v>180</v>
      </c>
      <c r="AF511" s="13" t="s">
        <v>724</v>
      </c>
      <c r="AG511" s="2"/>
    </row>
    <row r="512" spans="2:33">
      <c r="B512" s="177">
        <v>5340</v>
      </c>
      <c r="C512" s="8" t="s">
        <v>189</v>
      </c>
      <c r="D512" s="8" t="s">
        <v>190</v>
      </c>
      <c r="E512" s="7">
        <v>1990</v>
      </c>
      <c r="F512" s="8" t="s">
        <v>633</v>
      </c>
      <c r="G512" s="18" t="s">
        <v>598</v>
      </c>
      <c r="H512" s="180"/>
      <c r="I512" s="178" t="s">
        <v>920</v>
      </c>
      <c r="J512" s="22" t="s">
        <v>618</v>
      </c>
      <c r="K512" s="95">
        <v>210.2</v>
      </c>
      <c r="L512" s="95">
        <v>79</v>
      </c>
      <c r="M512" s="95">
        <v>69.900000000000006</v>
      </c>
      <c r="N512" s="95">
        <v>133</v>
      </c>
      <c r="O512" s="9"/>
      <c r="P512" s="24" t="s">
        <v>75</v>
      </c>
      <c r="Q512" s="93">
        <v>4.9000000000000004</v>
      </c>
      <c r="R512" s="10">
        <v>145</v>
      </c>
      <c r="S512" s="10">
        <v>3400</v>
      </c>
      <c r="T512" s="10">
        <v>265</v>
      </c>
      <c r="U512" s="10">
        <v>2000</v>
      </c>
      <c r="V512" s="12" t="s">
        <v>55</v>
      </c>
      <c r="W512" s="30"/>
      <c r="X512" s="25" t="s">
        <v>37</v>
      </c>
      <c r="Y512" s="179" t="s">
        <v>38</v>
      </c>
      <c r="Z512" s="11">
        <v>18.2</v>
      </c>
      <c r="AA512" s="11">
        <v>16</v>
      </c>
      <c r="AB512" s="11" t="s">
        <v>833</v>
      </c>
      <c r="AC512" s="19" t="s">
        <v>1039</v>
      </c>
      <c r="AD512" s="35" t="s">
        <v>1092</v>
      </c>
      <c r="AE512" s="13" t="s">
        <v>180</v>
      </c>
      <c r="AF512" s="13" t="s">
        <v>724</v>
      </c>
      <c r="AG512" s="2"/>
    </row>
    <row r="513" spans="2:33">
      <c r="B513" s="177">
        <v>5291</v>
      </c>
      <c r="C513" s="8" t="s">
        <v>189</v>
      </c>
      <c r="D513" s="8" t="s">
        <v>190</v>
      </c>
      <c r="E513" s="7">
        <v>1990</v>
      </c>
      <c r="F513" s="8" t="s">
        <v>633</v>
      </c>
      <c r="G513" s="18" t="s">
        <v>599</v>
      </c>
      <c r="H513" s="180"/>
      <c r="I513" s="178" t="s">
        <v>920</v>
      </c>
      <c r="J513" s="22" t="s">
        <v>618</v>
      </c>
      <c r="K513" s="95">
        <v>210.2</v>
      </c>
      <c r="L513" s="95">
        <v>79</v>
      </c>
      <c r="M513" s="95">
        <v>73.2</v>
      </c>
      <c r="N513" s="95">
        <v>133</v>
      </c>
      <c r="O513" s="9"/>
      <c r="P513" s="24" t="s">
        <v>75</v>
      </c>
      <c r="Q513" s="93">
        <v>4.9000000000000004</v>
      </c>
      <c r="R513" s="10">
        <v>145</v>
      </c>
      <c r="S513" s="10">
        <v>3400</v>
      </c>
      <c r="T513" s="10">
        <v>265</v>
      </c>
      <c r="U513" s="10">
        <v>2000</v>
      </c>
      <c r="V513" s="12" t="s">
        <v>51</v>
      </c>
      <c r="W513" s="30"/>
      <c r="X513" s="25" t="s">
        <v>37</v>
      </c>
      <c r="Y513" s="179" t="s">
        <v>38</v>
      </c>
      <c r="Z513" s="11">
        <v>18.2</v>
      </c>
      <c r="AA513" s="11">
        <v>15</v>
      </c>
      <c r="AB513" s="11" t="s">
        <v>832</v>
      </c>
      <c r="AC513" s="19" t="s">
        <v>1038</v>
      </c>
      <c r="AD513" s="35" t="s">
        <v>1092</v>
      </c>
      <c r="AE513" s="13" t="s">
        <v>180</v>
      </c>
      <c r="AF513" s="13" t="s">
        <v>724</v>
      </c>
      <c r="AG513" s="2"/>
    </row>
    <row r="514" spans="2:33">
      <c r="B514" s="177">
        <v>5293</v>
      </c>
      <c r="C514" s="8" t="s">
        <v>189</v>
      </c>
      <c r="D514" s="8" t="s">
        <v>190</v>
      </c>
      <c r="E514" s="7">
        <v>1990</v>
      </c>
      <c r="F514" s="8" t="s">
        <v>633</v>
      </c>
      <c r="G514" s="18" t="s">
        <v>600</v>
      </c>
      <c r="H514" s="180"/>
      <c r="I514" s="178" t="s">
        <v>920</v>
      </c>
      <c r="J514" s="22" t="s">
        <v>618</v>
      </c>
      <c r="K514" s="95">
        <v>194.1</v>
      </c>
      <c r="L514" s="95">
        <v>79</v>
      </c>
      <c r="M514" s="95">
        <v>73.8</v>
      </c>
      <c r="N514" s="95">
        <v>116.8</v>
      </c>
      <c r="O514" s="9"/>
      <c r="P514" s="24" t="s">
        <v>75</v>
      </c>
      <c r="Q514" s="93">
        <v>4.9000000000000004</v>
      </c>
      <c r="R514" s="10">
        <v>145</v>
      </c>
      <c r="S514" s="10">
        <v>3400</v>
      </c>
      <c r="T514" s="10">
        <v>265</v>
      </c>
      <c r="U514" s="10">
        <v>2000</v>
      </c>
      <c r="V514" s="12" t="s">
        <v>51</v>
      </c>
      <c r="W514" s="30"/>
      <c r="X514" s="25" t="s">
        <v>37</v>
      </c>
      <c r="Y514" s="179" t="s">
        <v>38</v>
      </c>
      <c r="Z514" s="11">
        <v>18.2</v>
      </c>
      <c r="AA514" s="11">
        <v>15</v>
      </c>
      <c r="AB514" s="11" t="s">
        <v>832</v>
      </c>
      <c r="AC514" s="19" t="s">
        <v>1038</v>
      </c>
      <c r="AD514" s="35" t="s">
        <v>1092</v>
      </c>
      <c r="AE514" s="13" t="s">
        <v>180</v>
      </c>
      <c r="AF514" s="13" t="s">
        <v>724</v>
      </c>
      <c r="AG514" s="2"/>
    </row>
    <row r="515" spans="2:33">
      <c r="B515" s="177">
        <v>5318</v>
      </c>
      <c r="C515" s="8" t="s">
        <v>189</v>
      </c>
      <c r="D515" s="8" t="s">
        <v>190</v>
      </c>
      <c r="E515" s="7">
        <v>1990</v>
      </c>
      <c r="F515" s="8" t="s">
        <v>631</v>
      </c>
      <c r="G515" s="18" t="s">
        <v>601</v>
      </c>
      <c r="H515" s="180"/>
      <c r="I515" s="178" t="s">
        <v>920</v>
      </c>
      <c r="J515" s="22" t="s">
        <v>618</v>
      </c>
      <c r="K515" s="95">
        <v>210.2</v>
      </c>
      <c r="L515" s="95">
        <v>79</v>
      </c>
      <c r="M515" s="95">
        <v>69.900000000000006</v>
      </c>
      <c r="N515" s="95">
        <v>133</v>
      </c>
      <c r="O515" s="9"/>
      <c r="P515" s="24" t="s">
        <v>75</v>
      </c>
      <c r="Q515" s="93">
        <v>4.9000000000000004</v>
      </c>
      <c r="R515" s="10">
        <v>145</v>
      </c>
      <c r="S515" s="10">
        <v>3400</v>
      </c>
      <c r="T515" s="10">
        <v>265</v>
      </c>
      <c r="U515" s="10">
        <v>2000</v>
      </c>
      <c r="V515" s="12" t="s">
        <v>55</v>
      </c>
      <c r="W515" s="30"/>
      <c r="X515" s="25" t="s">
        <v>37</v>
      </c>
      <c r="Y515" s="179" t="s">
        <v>38</v>
      </c>
      <c r="Z515" s="11">
        <v>18.2</v>
      </c>
      <c r="AA515" s="11">
        <v>16</v>
      </c>
      <c r="AB515" s="11" t="s">
        <v>833</v>
      </c>
      <c r="AC515" s="19" t="s">
        <v>1039</v>
      </c>
      <c r="AD515" s="35" t="s">
        <v>1092</v>
      </c>
      <c r="AE515" s="13" t="s">
        <v>180</v>
      </c>
      <c r="AF515" s="13" t="s">
        <v>724</v>
      </c>
      <c r="AG515" s="2"/>
    </row>
    <row r="516" spans="2:33">
      <c r="B516" s="177">
        <v>5319</v>
      </c>
      <c r="C516" s="8" t="s">
        <v>189</v>
      </c>
      <c r="D516" s="8" t="s">
        <v>190</v>
      </c>
      <c r="E516" s="7">
        <v>1990</v>
      </c>
      <c r="F516" s="8" t="s">
        <v>631</v>
      </c>
      <c r="G516" s="18" t="s">
        <v>602</v>
      </c>
      <c r="H516" s="180"/>
      <c r="I516" s="178" t="s">
        <v>920</v>
      </c>
      <c r="J516" s="22" t="s">
        <v>618</v>
      </c>
      <c r="K516" s="95">
        <v>194.1</v>
      </c>
      <c r="L516" s="95">
        <v>79</v>
      </c>
      <c r="M516" s="95">
        <v>69.8</v>
      </c>
      <c r="N516" s="95">
        <v>116.8</v>
      </c>
      <c r="O516" s="9"/>
      <c r="P516" s="24" t="s">
        <v>75</v>
      </c>
      <c r="Q516" s="93">
        <v>4.9000000000000004</v>
      </c>
      <c r="R516" s="10">
        <v>145</v>
      </c>
      <c r="S516" s="10">
        <v>3400</v>
      </c>
      <c r="T516" s="10">
        <v>265</v>
      </c>
      <c r="U516" s="10">
        <v>2000</v>
      </c>
      <c r="V516" s="12" t="s">
        <v>55</v>
      </c>
      <c r="W516" s="30"/>
      <c r="X516" s="25" t="s">
        <v>37</v>
      </c>
      <c r="Y516" s="179" t="s">
        <v>38</v>
      </c>
      <c r="Z516" s="11">
        <v>18.2</v>
      </c>
      <c r="AA516" s="11">
        <v>16</v>
      </c>
      <c r="AB516" s="11" t="s">
        <v>833</v>
      </c>
      <c r="AC516" s="19" t="s">
        <v>1039</v>
      </c>
      <c r="AD516" s="35" t="s">
        <v>1092</v>
      </c>
      <c r="AE516" s="13" t="s">
        <v>180</v>
      </c>
      <c r="AF516" s="13" t="s">
        <v>724</v>
      </c>
      <c r="AG516" s="2"/>
    </row>
    <row r="517" spans="2:33">
      <c r="B517" s="177">
        <v>5324</v>
      </c>
      <c r="C517" s="8" t="s">
        <v>189</v>
      </c>
      <c r="D517" s="8" t="s">
        <v>190</v>
      </c>
      <c r="E517" s="7">
        <v>1990</v>
      </c>
      <c r="F517" s="8" t="s">
        <v>631</v>
      </c>
      <c r="G517" s="18" t="s">
        <v>603</v>
      </c>
      <c r="H517" s="180"/>
      <c r="I517" s="178" t="s">
        <v>920</v>
      </c>
      <c r="J517" s="22" t="s">
        <v>618</v>
      </c>
      <c r="K517" s="95">
        <v>210.2</v>
      </c>
      <c r="L517" s="95">
        <v>79</v>
      </c>
      <c r="M517" s="95">
        <v>73.2</v>
      </c>
      <c r="N517" s="95">
        <v>133</v>
      </c>
      <c r="O517" s="9"/>
      <c r="P517" s="24" t="s">
        <v>75</v>
      </c>
      <c r="Q517" s="93">
        <v>4.9000000000000004</v>
      </c>
      <c r="R517" s="10">
        <v>145</v>
      </c>
      <c r="S517" s="10">
        <v>3400</v>
      </c>
      <c r="T517" s="10">
        <v>265</v>
      </c>
      <c r="U517" s="10">
        <v>2000</v>
      </c>
      <c r="V517" s="12" t="s">
        <v>51</v>
      </c>
      <c r="W517" s="30"/>
      <c r="X517" s="25" t="s">
        <v>37</v>
      </c>
      <c r="Y517" s="179" t="s">
        <v>38</v>
      </c>
      <c r="Z517" s="11">
        <v>18.2</v>
      </c>
      <c r="AA517" s="11">
        <v>15</v>
      </c>
      <c r="AB517" s="11" t="s">
        <v>832</v>
      </c>
      <c r="AC517" s="19" t="s">
        <v>1038</v>
      </c>
      <c r="AD517" s="35" t="s">
        <v>1092</v>
      </c>
      <c r="AE517" s="13" t="s">
        <v>180</v>
      </c>
      <c r="AF517" s="13" t="s">
        <v>724</v>
      </c>
      <c r="AG517" s="2"/>
    </row>
    <row r="518" spans="2:33" ht="13.5" thickBot="1">
      <c r="B518" s="177">
        <v>5326</v>
      </c>
      <c r="C518" s="8" t="s">
        <v>189</v>
      </c>
      <c r="D518" s="8" t="s">
        <v>190</v>
      </c>
      <c r="E518" s="7">
        <v>1990</v>
      </c>
      <c r="F518" s="8" t="s">
        <v>631</v>
      </c>
      <c r="G518" s="18" t="s">
        <v>604</v>
      </c>
      <c r="H518" s="180"/>
      <c r="I518" s="178" t="s">
        <v>920</v>
      </c>
      <c r="J518" s="22" t="s">
        <v>618</v>
      </c>
      <c r="K518" s="95">
        <v>194.1</v>
      </c>
      <c r="L518" s="95">
        <v>79</v>
      </c>
      <c r="M518" s="95">
        <v>73.8</v>
      </c>
      <c r="N518" s="95">
        <v>116.8</v>
      </c>
      <c r="O518" s="9"/>
      <c r="P518" s="24" t="s">
        <v>75</v>
      </c>
      <c r="Q518" s="93">
        <v>4.9000000000000004</v>
      </c>
      <c r="R518" s="10">
        <v>145</v>
      </c>
      <c r="S518" s="10">
        <v>3400</v>
      </c>
      <c r="T518" s="10">
        <v>265</v>
      </c>
      <c r="U518" s="10">
        <v>2000</v>
      </c>
      <c r="V518" s="12" t="s">
        <v>51</v>
      </c>
      <c r="W518" s="30"/>
      <c r="X518" s="25" t="s">
        <v>37</v>
      </c>
      <c r="Y518" s="179" t="s">
        <v>38</v>
      </c>
      <c r="Z518" s="11">
        <v>18.2</v>
      </c>
      <c r="AA518" s="11">
        <v>15</v>
      </c>
      <c r="AB518" s="11" t="s">
        <v>832</v>
      </c>
      <c r="AC518" s="19" t="s">
        <v>1038</v>
      </c>
      <c r="AD518" s="35" t="s">
        <v>1092</v>
      </c>
      <c r="AE518" s="13" t="s">
        <v>180</v>
      </c>
      <c r="AF518" s="13" t="s">
        <v>724</v>
      </c>
      <c r="AG518" s="2"/>
    </row>
    <row r="519" spans="2:33">
      <c r="B519" s="243">
        <v>402019067</v>
      </c>
      <c r="C519" s="244" t="s">
        <v>189</v>
      </c>
      <c r="D519" s="244" t="s">
        <v>716</v>
      </c>
      <c r="E519" s="245">
        <v>2024</v>
      </c>
      <c r="F519" s="244" t="s">
        <v>642</v>
      </c>
      <c r="G519" s="246" t="s">
        <v>719</v>
      </c>
      <c r="H519" s="247">
        <v>76995</v>
      </c>
      <c r="I519" s="252" t="s">
        <v>1086</v>
      </c>
      <c r="J519" s="216" t="s">
        <v>619</v>
      </c>
      <c r="K519" s="248">
        <v>232.7</v>
      </c>
      <c r="L519" s="248">
        <v>80</v>
      </c>
      <c r="M519" s="248">
        <v>78.3</v>
      </c>
      <c r="N519" s="248">
        <v>145.5</v>
      </c>
      <c r="O519" s="217"/>
      <c r="P519" s="218"/>
      <c r="Q519" s="249"/>
      <c r="R519" s="219"/>
      <c r="S519" s="219"/>
      <c r="T519" s="219"/>
      <c r="U519" s="219"/>
      <c r="V519" s="250" t="s">
        <v>51</v>
      </c>
      <c r="W519" s="29" t="s">
        <v>71</v>
      </c>
      <c r="X519" s="220" t="s">
        <v>72</v>
      </c>
      <c r="Y519" s="251" t="s">
        <v>72</v>
      </c>
      <c r="Z519" s="221"/>
      <c r="AA519" s="221"/>
      <c r="AB519" s="221"/>
      <c r="AC519" s="222"/>
      <c r="AD519" s="253" t="s">
        <v>1092</v>
      </c>
      <c r="AE519" s="254" t="s">
        <v>180</v>
      </c>
      <c r="AF519" s="254" t="s">
        <v>728</v>
      </c>
      <c r="AG519" s="2"/>
    </row>
    <row r="520" spans="2:33">
      <c r="B520" s="177">
        <v>401983724</v>
      </c>
      <c r="C520" s="8" t="s">
        <v>189</v>
      </c>
      <c r="D520" s="8" t="s">
        <v>716</v>
      </c>
      <c r="E520" s="7">
        <v>2024</v>
      </c>
      <c r="F520" s="8" t="s">
        <v>704</v>
      </c>
      <c r="G520" s="18" t="s">
        <v>720</v>
      </c>
      <c r="H520" s="180">
        <v>54995</v>
      </c>
      <c r="I520" s="178" t="s">
        <v>1086</v>
      </c>
      <c r="J520" s="22" t="s">
        <v>619</v>
      </c>
      <c r="K520" s="95">
        <v>232.7</v>
      </c>
      <c r="L520" s="95">
        <v>80</v>
      </c>
      <c r="M520" s="95">
        <v>78.3</v>
      </c>
      <c r="N520" s="95">
        <v>145.5</v>
      </c>
      <c r="O520" s="9"/>
      <c r="P520" s="24"/>
      <c r="Q520" s="93"/>
      <c r="R520" s="10"/>
      <c r="S520" s="10"/>
      <c r="T520" s="10"/>
      <c r="U520" s="10"/>
      <c r="V520" s="12" t="s">
        <v>51</v>
      </c>
      <c r="W520" s="30" t="s">
        <v>71</v>
      </c>
      <c r="X520" s="25" t="s">
        <v>72</v>
      </c>
      <c r="Y520" s="179" t="s">
        <v>72</v>
      </c>
      <c r="Z520" s="11"/>
      <c r="AA520" s="11"/>
      <c r="AB520" s="11"/>
      <c r="AC520" s="19"/>
      <c r="AD520" s="35" t="s">
        <v>1092</v>
      </c>
      <c r="AE520" s="13" t="s">
        <v>180</v>
      </c>
      <c r="AF520" s="13" t="s">
        <v>728</v>
      </c>
      <c r="AG520" s="2"/>
    </row>
    <row r="521" spans="2:33">
      <c r="B521" s="177">
        <v>402019068</v>
      </c>
      <c r="C521" s="8" t="s">
        <v>189</v>
      </c>
      <c r="D521" s="8" t="s">
        <v>716</v>
      </c>
      <c r="E521" s="7">
        <v>2024</v>
      </c>
      <c r="F521" s="8" t="s">
        <v>630</v>
      </c>
      <c r="G521" s="18" t="s">
        <v>718</v>
      </c>
      <c r="H521" s="180">
        <v>62995</v>
      </c>
      <c r="I521" s="178" t="s">
        <v>1086</v>
      </c>
      <c r="J521" s="22" t="s">
        <v>619</v>
      </c>
      <c r="K521" s="95">
        <v>232.7</v>
      </c>
      <c r="L521" s="95">
        <v>80</v>
      </c>
      <c r="M521" s="95">
        <v>78.3</v>
      </c>
      <c r="N521" s="95">
        <v>145.5</v>
      </c>
      <c r="O521" s="9"/>
      <c r="P521" s="24"/>
      <c r="Q521" s="93"/>
      <c r="R521" s="10"/>
      <c r="S521" s="10"/>
      <c r="T521" s="10"/>
      <c r="U521" s="10"/>
      <c r="V521" s="12" t="s">
        <v>51</v>
      </c>
      <c r="W521" s="30" t="s">
        <v>71</v>
      </c>
      <c r="X521" s="25" t="s">
        <v>72</v>
      </c>
      <c r="Y521" s="179" t="s">
        <v>72</v>
      </c>
      <c r="Z521" s="11"/>
      <c r="AA521" s="11"/>
      <c r="AB521" s="11"/>
      <c r="AC521" s="19"/>
      <c r="AD521" s="35" t="s">
        <v>1092</v>
      </c>
      <c r="AE521" s="13" t="s">
        <v>180</v>
      </c>
      <c r="AF521" s="13" t="s">
        <v>728</v>
      </c>
      <c r="AG521" s="2"/>
    </row>
    <row r="522" spans="2:33">
      <c r="B522" s="177">
        <v>402019066</v>
      </c>
      <c r="C522" s="8" t="s">
        <v>189</v>
      </c>
      <c r="D522" s="8" t="s">
        <v>716</v>
      </c>
      <c r="E522" s="7">
        <v>2024</v>
      </c>
      <c r="F522" s="8" t="s">
        <v>664</v>
      </c>
      <c r="G522" s="18" t="s">
        <v>717</v>
      </c>
      <c r="H522" s="180">
        <v>84995</v>
      </c>
      <c r="I522" s="178" t="s">
        <v>1086</v>
      </c>
      <c r="J522" s="22" t="s">
        <v>619</v>
      </c>
      <c r="K522" s="95">
        <v>232.7</v>
      </c>
      <c r="L522" s="95">
        <v>80</v>
      </c>
      <c r="M522" s="95">
        <v>78.3</v>
      </c>
      <c r="N522" s="95">
        <v>145.5</v>
      </c>
      <c r="O522" s="9"/>
      <c r="P522" s="24"/>
      <c r="Q522" s="93"/>
      <c r="R522" s="10"/>
      <c r="S522" s="10"/>
      <c r="T522" s="10"/>
      <c r="U522" s="10"/>
      <c r="V522" s="12" t="s">
        <v>51</v>
      </c>
      <c r="W522" s="30" t="s">
        <v>71</v>
      </c>
      <c r="X522" s="25" t="s">
        <v>72</v>
      </c>
      <c r="Y522" s="179" t="s">
        <v>72</v>
      </c>
      <c r="Z522" s="11"/>
      <c r="AA522" s="11"/>
      <c r="AB522" s="11"/>
      <c r="AC522" s="19"/>
      <c r="AD522" s="35" t="s">
        <v>1092</v>
      </c>
      <c r="AE522" s="13" t="s">
        <v>180</v>
      </c>
      <c r="AF522" s="13" t="s">
        <v>728</v>
      </c>
      <c r="AG522" s="2"/>
    </row>
    <row r="523" spans="2:33">
      <c r="B523" s="177">
        <v>402019065</v>
      </c>
      <c r="C523" s="8" t="s">
        <v>189</v>
      </c>
      <c r="D523" s="8" t="s">
        <v>716</v>
      </c>
      <c r="E523" s="7">
        <v>2024</v>
      </c>
      <c r="F523" s="8" t="s">
        <v>1075</v>
      </c>
      <c r="G523" s="18" t="s">
        <v>1076</v>
      </c>
      <c r="H523" s="180">
        <v>67995</v>
      </c>
      <c r="I523" s="178" t="s">
        <v>1086</v>
      </c>
      <c r="J523" s="22" t="s">
        <v>619</v>
      </c>
      <c r="K523" s="95">
        <v>232.7</v>
      </c>
      <c r="L523" s="95">
        <v>80</v>
      </c>
      <c r="M523" s="95">
        <v>78.3</v>
      </c>
      <c r="N523" s="95">
        <v>145.5</v>
      </c>
      <c r="O523" s="9"/>
      <c r="P523" s="24"/>
      <c r="Q523" s="93"/>
      <c r="R523" s="10"/>
      <c r="S523" s="10"/>
      <c r="T523" s="10"/>
      <c r="U523" s="10"/>
      <c r="V523" s="12" t="s">
        <v>51</v>
      </c>
      <c r="W523" s="30" t="s">
        <v>71</v>
      </c>
      <c r="X523" s="25" t="s">
        <v>72</v>
      </c>
      <c r="Y523" s="179" t="s">
        <v>72</v>
      </c>
      <c r="Z523" s="11"/>
      <c r="AA523" s="11"/>
      <c r="AB523" s="11"/>
      <c r="AC523" s="19"/>
      <c r="AD523" s="35" t="s">
        <v>1092</v>
      </c>
      <c r="AE523" s="13" t="s">
        <v>180</v>
      </c>
      <c r="AF523" s="13" t="s">
        <v>728</v>
      </c>
      <c r="AG523" s="2"/>
    </row>
    <row r="524" spans="2:33">
      <c r="B524" s="224">
        <v>401936173</v>
      </c>
      <c r="C524" s="14" t="s">
        <v>189</v>
      </c>
      <c r="D524" s="14" t="s">
        <v>716</v>
      </c>
      <c r="E524" s="225">
        <v>2023</v>
      </c>
      <c r="F524" s="14" t="s">
        <v>704</v>
      </c>
      <c r="G524" s="226" t="s">
        <v>720</v>
      </c>
      <c r="H524" s="181">
        <v>49995</v>
      </c>
      <c r="I524" s="229" t="s">
        <v>952</v>
      </c>
      <c r="J524" s="23" t="s">
        <v>619</v>
      </c>
      <c r="K524" s="96">
        <v>232.7</v>
      </c>
      <c r="L524" s="96">
        <v>80</v>
      </c>
      <c r="M524" s="96">
        <v>78.3</v>
      </c>
      <c r="N524" s="96">
        <v>145.5</v>
      </c>
      <c r="O524" s="201"/>
      <c r="P524" s="202"/>
      <c r="Q524" s="94"/>
      <c r="R524" s="203">
        <v>426</v>
      </c>
      <c r="S524" s="203"/>
      <c r="T524" s="203">
        <v>775</v>
      </c>
      <c r="U524" s="203"/>
      <c r="V524" s="227" t="s">
        <v>51</v>
      </c>
      <c r="W524" s="31" t="s">
        <v>71</v>
      </c>
      <c r="X524" s="204" t="s">
        <v>72</v>
      </c>
      <c r="Y524" s="228" t="s">
        <v>72</v>
      </c>
      <c r="Z524" s="205"/>
      <c r="AA524" s="205"/>
      <c r="AB524" s="205"/>
      <c r="AC524" s="206"/>
      <c r="AD524" s="230" t="s">
        <v>1092</v>
      </c>
      <c r="AE524" s="231" t="s">
        <v>180</v>
      </c>
      <c r="AF524" s="231" t="s">
        <v>728</v>
      </c>
      <c r="AG524" s="2"/>
    </row>
    <row r="525" spans="2:33">
      <c r="B525" s="177">
        <v>401954472</v>
      </c>
      <c r="C525" s="8" t="s">
        <v>189</v>
      </c>
      <c r="D525" s="8" t="s">
        <v>716</v>
      </c>
      <c r="E525" s="7">
        <v>2023</v>
      </c>
      <c r="F525" s="8" t="s">
        <v>664</v>
      </c>
      <c r="G525" s="18" t="s">
        <v>717</v>
      </c>
      <c r="H525" s="180">
        <v>91995</v>
      </c>
      <c r="I525" s="178" t="s">
        <v>952</v>
      </c>
      <c r="J525" s="22" t="s">
        <v>619</v>
      </c>
      <c r="K525" s="95">
        <v>232.7</v>
      </c>
      <c r="L525" s="95">
        <v>80</v>
      </c>
      <c r="M525" s="95">
        <v>78.3</v>
      </c>
      <c r="N525" s="95">
        <v>145.5</v>
      </c>
      <c r="O525" s="9"/>
      <c r="P525" s="24"/>
      <c r="Q525" s="93"/>
      <c r="R525" s="10">
        <v>563</v>
      </c>
      <c r="S525" s="10"/>
      <c r="T525" s="10">
        <v>775</v>
      </c>
      <c r="U525" s="10"/>
      <c r="V525" s="12" t="s">
        <v>51</v>
      </c>
      <c r="W525" s="30" t="s">
        <v>71</v>
      </c>
      <c r="X525" s="25" t="s">
        <v>72</v>
      </c>
      <c r="Y525" s="179" t="s">
        <v>72</v>
      </c>
      <c r="Z525" s="11"/>
      <c r="AA525" s="11"/>
      <c r="AB525" s="11"/>
      <c r="AC525" s="19"/>
      <c r="AD525" s="35" t="s">
        <v>1092</v>
      </c>
      <c r="AE525" s="13" t="s">
        <v>180</v>
      </c>
      <c r="AF525" s="13" t="s">
        <v>728</v>
      </c>
      <c r="AG525" s="2"/>
    </row>
    <row r="526" spans="2:33">
      <c r="B526" s="177">
        <v>401954474</v>
      </c>
      <c r="C526" s="8" t="s">
        <v>189</v>
      </c>
      <c r="D526" s="8" t="s">
        <v>716</v>
      </c>
      <c r="E526" s="7">
        <v>2023</v>
      </c>
      <c r="F526" s="8" t="s">
        <v>642</v>
      </c>
      <c r="G526" s="18" t="s">
        <v>719</v>
      </c>
      <c r="H526" s="180">
        <v>69995</v>
      </c>
      <c r="I526" s="178" t="s">
        <v>952</v>
      </c>
      <c r="J526" s="22" t="s">
        <v>619</v>
      </c>
      <c r="K526" s="95">
        <v>232.7</v>
      </c>
      <c r="L526" s="95">
        <v>80</v>
      </c>
      <c r="M526" s="95">
        <v>78.3</v>
      </c>
      <c r="N526" s="95">
        <v>145.5</v>
      </c>
      <c r="O526" s="9"/>
      <c r="P526" s="24"/>
      <c r="Q526" s="93"/>
      <c r="R526" s="10">
        <v>426</v>
      </c>
      <c r="S526" s="10"/>
      <c r="T526" s="10">
        <v>775</v>
      </c>
      <c r="U526" s="10"/>
      <c r="V526" s="12" t="s">
        <v>51</v>
      </c>
      <c r="W526" s="30" t="s">
        <v>71</v>
      </c>
      <c r="X526" s="25" t="s">
        <v>72</v>
      </c>
      <c r="Y526" s="179" t="s">
        <v>72</v>
      </c>
      <c r="Z526" s="11"/>
      <c r="AA526" s="11"/>
      <c r="AB526" s="11"/>
      <c r="AC526" s="19"/>
      <c r="AD526" s="35" t="s">
        <v>1092</v>
      </c>
      <c r="AE526" s="13" t="s">
        <v>180</v>
      </c>
      <c r="AF526" s="13" t="s">
        <v>728</v>
      </c>
      <c r="AG526" s="2"/>
    </row>
    <row r="527" spans="2:33">
      <c r="B527" s="177">
        <v>401954473</v>
      </c>
      <c r="C527" s="8" t="s">
        <v>189</v>
      </c>
      <c r="D527" s="8" t="s">
        <v>716</v>
      </c>
      <c r="E527" s="7">
        <v>2023</v>
      </c>
      <c r="F527" s="8" t="s">
        <v>630</v>
      </c>
      <c r="G527" s="18" t="s">
        <v>718</v>
      </c>
      <c r="H527" s="180">
        <v>54995</v>
      </c>
      <c r="I527" s="178" t="s">
        <v>952</v>
      </c>
      <c r="J527" s="22" t="s">
        <v>619</v>
      </c>
      <c r="K527" s="95">
        <v>232.7</v>
      </c>
      <c r="L527" s="95">
        <v>80</v>
      </c>
      <c r="M527" s="95">
        <v>78.3</v>
      </c>
      <c r="N527" s="95">
        <v>145.5</v>
      </c>
      <c r="O527" s="9"/>
      <c r="P527" s="24"/>
      <c r="Q527" s="93"/>
      <c r="R527" s="10">
        <v>426</v>
      </c>
      <c r="S527" s="10"/>
      <c r="T527" s="10">
        <v>775</v>
      </c>
      <c r="U527" s="10"/>
      <c r="V527" s="12" t="s">
        <v>51</v>
      </c>
      <c r="W527" s="30" t="s">
        <v>71</v>
      </c>
      <c r="X527" s="25" t="s">
        <v>72</v>
      </c>
      <c r="Y527" s="179" t="s">
        <v>72</v>
      </c>
      <c r="Z527" s="11"/>
      <c r="AA527" s="11"/>
      <c r="AB527" s="11"/>
      <c r="AC527" s="19"/>
      <c r="AD527" s="35" t="s">
        <v>1092</v>
      </c>
      <c r="AE527" s="13" t="s">
        <v>180</v>
      </c>
      <c r="AF527" s="13" t="s">
        <v>728</v>
      </c>
      <c r="AG527" s="2"/>
    </row>
    <row r="528" spans="2:33">
      <c r="B528" s="224">
        <v>401893872</v>
      </c>
      <c r="C528" s="14" t="s">
        <v>189</v>
      </c>
      <c r="D528" s="14" t="s">
        <v>716</v>
      </c>
      <c r="E528" s="225">
        <v>2022</v>
      </c>
      <c r="F528" s="14" t="s">
        <v>664</v>
      </c>
      <c r="G528" s="226" t="s">
        <v>717</v>
      </c>
      <c r="H528" s="181">
        <v>90874</v>
      </c>
      <c r="I528" s="229" t="s">
        <v>865</v>
      </c>
      <c r="J528" s="23" t="s">
        <v>619</v>
      </c>
      <c r="K528" s="96">
        <v>232.7</v>
      </c>
      <c r="L528" s="96">
        <v>80</v>
      </c>
      <c r="M528" s="96">
        <v>78.3</v>
      </c>
      <c r="N528" s="96">
        <v>145.5</v>
      </c>
      <c r="O528" s="201"/>
      <c r="P528" s="202"/>
      <c r="Q528" s="94"/>
      <c r="R528" s="203">
        <v>563</v>
      </c>
      <c r="S528" s="203"/>
      <c r="T528" s="203">
        <v>775</v>
      </c>
      <c r="U528" s="203"/>
      <c r="V528" s="227" t="s">
        <v>51</v>
      </c>
      <c r="W528" s="31" t="s">
        <v>71</v>
      </c>
      <c r="X528" s="204" t="s">
        <v>72</v>
      </c>
      <c r="Y528" s="228" t="s">
        <v>72</v>
      </c>
      <c r="Z528" s="205"/>
      <c r="AA528" s="205"/>
      <c r="AB528" s="205"/>
      <c r="AC528" s="206"/>
      <c r="AD528" s="230" t="s">
        <v>1092</v>
      </c>
      <c r="AE528" s="231" t="s">
        <v>180</v>
      </c>
      <c r="AF528" s="231" t="s">
        <v>728</v>
      </c>
      <c r="AG528" s="2"/>
    </row>
    <row r="529" spans="2:33">
      <c r="B529" s="177">
        <v>401921406</v>
      </c>
      <c r="C529" s="8" t="s">
        <v>189</v>
      </c>
      <c r="D529" s="8" t="s">
        <v>716</v>
      </c>
      <c r="E529" s="7">
        <v>2022</v>
      </c>
      <c r="F529" s="8" t="s">
        <v>630</v>
      </c>
      <c r="G529" s="18" t="s">
        <v>718</v>
      </c>
      <c r="H529" s="180">
        <v>52974</v>
      </c>
      <c r="I529" s="178" t="s">
        <v>865</v>
      </c>
      <c r="J529" s="22" t="s">
        <v>619</v>
      </c>
      <c r="K529" s="95">
        <v>232.7</v>
      </c>
      <c r="L529" s="95">
        <v>80</v>
      </c>
      <c r="M529" s="95">
        <v>78.3</v>
      </c>
      <c r="N529" s="95">
        <v>145.5</v>
      </c>
      <c r="O529" s="9"/>
      <c r="P529" s="24"/>
      <c r="Q529" s="93"/>
      <c r="R529" s="10">
        <v>426</v>
      </c>
      <c r="S529" s="10"/>
      <c r="T529" s="10">
        <v>775</v>
      </c>
      <c r="U529" s="10"/>
      <c r="V529" s="12" t="s">
        <v>51</v>
      </c>
      <c r="W529" s="30" t="s">
        <v>71</v>
      </c>
      <c r="X529" s="25" t="s">
        <v>72</v>
      </c>
      <c r="Y529" s="179" t="s">
        <v>72</v>
      </c>
      <c r="Z529" s="11"/>
      <c r="AA529" s="11"/>
      <c r="AB529" s="11"/>
      <c r="AC529" s="19"/>
      <c r="AD529" s="35" t="s">
        <v>1092</v>
      </c>
      <c r="AE529" s="13" t="s">
        <v>180</v>
      </c>
      <c r="AF529" s="13" t="s">
        <v>728</v>
      </c>
      <c r="AG529" s="2"/>
    </row>
    <row r="530" spans="2:33">
      <c r="B530" s="177">
        <v>401921407</v>
      </c>
      <c r="C530" s="8" t="s">
        <v>189</v>
      </c>
      <c r="D530" s="8" t="s">
        <v>716</v>
      </c>
      <c r="E530" s="7">
        <v>2022</v>
      </c>
      <c r="F530" s="8" t="s">
        <v>642</v>
      </c>
      <c r="G530" s="18" t="s">
        <v>719</v>
      </c>
      <c r="H530" s="180">
        <v>67474</v>
      </c>
      <c r="I530" s="178" t="s">
        <v>865</v>
      </c>
      <c r="J530" s="22" t="s">
        <v>619</v>
      </c>
      <c r="K530" s="95">
        <v>232.7</v>
      </c>
      <c r="L530" s="95">
        <v>80</v>
      </c>
      <c r="M530" s="95">
        <v>78.3</v>
      </c>
      <c r="N530" s="95">
        <v>145.5</v>
      </c>
      <c r="O530" s="9"/>
      <c r="P530" s="24"/>
      <c r="Q530" s="93"/>
      <c r="R530" s="10">
        <v>426</v>
      </c>
      <c r="S530" s="10"/>
      <c r="T530" s="10">
        <v>775</v>
      </c>
      <c r="U530" s="10"/>
      <c r="V530" s="12" t="s">
        <v>51</v>
      </c>
      <c r="W530" s="30" t="s">
        <v>71</v>
      </c>
      <c r="X530" s="25" t="s">
        <v>72</v>
      </c>
      <c r="Y530" s="179" t="s">
        <v>72</v>
      </c>
      <c r="Z530" s="11"/>
      <c r="AA530" s="11"/>
      <c r="AB530" s="11"/>
      <c r="AC530" s="19"/>
      <c r="AD530" s="35" t="s">
        <v>1092</v>
      </c>
      <c r="AE530" s="13" t="s">
        <v>180</v>
      </c>
      <c r="AF530" s="13" t="s">
        <v>728</v>
      </c>
      <c r="AG530" s="2"/>
    </row>
    <row r="531" spans="2:33" ht="13.5" thickBot="1">
      <c r="B531" s="177">
        <v>401921568</v>
      </c>
      <c r="C531" s="8" t="s">
        <v>189</v>
      </c>
      <c r="D531" s="8" t="s">
        <v>716</v>
      </c>
      <c r="E531" s="7">
        <v>2022</v>
      </c>
      <c r="F531" s="8" t="s">
        <v>704</v>
      </c>
      <c r="G531" s="18" t="s">
        <v>720</v>
      </c>
      <c r="H531" s="180">
        <v>39974</v>
      </c>
      <c r="I531" s="178" t="s">
        <v>865</v>
      </c>
      <c r="J531" s="22" t="s">
        <v>619</v>
      </c>
      <c r="K531" s="95">
        <v>232.7</v>
      </c>
      <c r="L531" s="95">
        <v>80</v>
      </c>
      <c r="M531" s="95">
        <v>78.3</v>
      </c>
      <c r="N531" s="95">
        <v>145.5</v>
      </c>
      <c r="O531" s="9"/>
      <c r="P531" s="24"/>
      <c r="Q531" s="93"/>
      <c r="R531" s="10">
        <v>426</v>
      </c>
      <c r="S531" s="10"/>
      <c r="T531" s="10">
        <v>775</v>
      </c>
      <c r="U531" s="10"/>
      <c r="V531" s="12" t="s">
        <v>51</v>
      </c>
      <c r="W531" s="30" t="s">
        <v>71</v>
      </c>
      <c r="X531" s="25" t="s">
        <v>72</v>
      </c>
      <c r="Y531" s="179" t="s">
        <v>72</v>
      </c>
      <c r="Z531" s="11"/>
      <c r="AA531" s="11"/>
      <c r="AB531" s="11"/>
      <c r="AC531" s="19"/>
      <c r="AD531" s="35" t="s">
        <v>1092</v>
      </c>
      <c r="AE531" s="13" t="s">
        <v>180</v>
      </c>
      <c r="AF531" s="13" t="s">
        <v>728</v>
      </c>
      <c r="AG531" s="2"/>
    </row>
    <row r="532" spans="2:33" s="223" customFormat="1" ht="27.75" thickTop="1" thickBot="1">
      <c r="B532" s="255" t="s">
        <v>1103</v>
      </c>
      <c r="C532" s="256"/>
      <c r="D532" s="256"/>
      <c r="E532" s="257"/>
      <c r="F532" s="256"/>
      <c r="G532" s="258"/>
      <c r="H532" s="259"/>
      <c r="I532" s="272"/>
      <c r="J532" s="260"/>
      <c r="K532" s="262"/>
      <c r="L532" s="262"/>
      <c r="M532" s="262"/>
      <c r="N532" s="262"/>
      <c r="O532" s="261"/>
      <c r="P532" s="263"/>
      <c r="Q532" s="264"/>
      <c r="R532" s="265"/>
      <c r="S532" s="265"/>
      <c r="T532" s="265"/>
      <c r="U532" s="265"/>
      <c r="V532" s="266"/>
      <c r="W532" s="267"/>
      <c r="X532" s="268"/>
      <c r="Y532" s="269"/>
      <c r="Z532" s="270"/>
      <c r="AA532" s="270"/>
      <c r="AB532" s="270"/>
      <c r="AC532" s="271"/>
      <c r="AD532" s="273"/>
      <c r="AE532" s="274"/>
      <c r="AF532" s="275"/>
      <c r="AG532" s="2"/>
    </row>
    <row r="533" spans="2:33" ht="13.5" thickTop="1">
      <c r="B533" s="177">
        <v>402012898</v>
      </c>
      <c r="C533" s="8" t="s">
        <v>414</v>
      </c>
      <c r="D533" s="8" t="s">
        <v>415</v>
      </c>
      <c r="E533" s="7">
        <v>2024</v>
      </c>
      <c r="F533" s="8" t="s">
        <v>638</v>
      </c>
      <c r="G533" s="18" t="s">
        <v>875</v>
      </c>
      <c r="H533" s="180">
        <v>31395</v>
      </c>
      <c r="I533" s="178" t="s">
        <v>1052</v>
      </c>
      <c r="J533" s="22" t="s">
        <v>50</v>
      </c>
      <c r="K533" s="95">
        <v>181.1</v>
      </c>
      <c r="L533" s="95">
        <v>70.2</v>
      </c>
      <c r="M533" s="95">
        <v>56.3</v>
      </c>
      <c r="N533" s="95">
        <v>108.3</v>
      </c>
      <c r="O533" s="9">
        <v>3164</v>
      </c>
      <c r="P533" s="24" t="s">
        <v>34</v>
      </c>
      <c r="Q533" s="93">
        <v>2</v>
      </c>
      <c r="R533" s="10">
        <v>194</v>
      </c>
      <c r="S533" s="10">
        <v>6000</v>
      </c>
      <c r="T533" s="10"/>
      <c r="U533" s="10"/>
      <c r="V533" s="12" t="s">
        <v>35</v>
      </c>
      <c r="W533" s="30" t="s">
        <v>47</v>
      </c>
      <c r="X533" s="25" t="s">
        <v>48</v>
      </c>
      <c r="Y533" s="179" t="s">
        <v>38</v>
      </c>
      <c r="Z533" s="11">
        <v>11.3</v>
      </c>
      <c r="AA533" s="11">
        <v>52</v>
      </c>
      <c r="AB533" s="11" t="s">
        <v>899</v>
      </c>
      <c r="AC533" s="19" t="s">
        <v>900</v>
      </c>
      <c r="AD533" s="35" t="s">
        <v>1090</v>
      </c>
      <c r="AE533" s="13" t="s">
        <v>45</v>
      </c>
      <c r="AF533" s="182" t="s">
        <v>867</v>
      </c>
      <c r="AG533" s="2"/>
    </row>
    <row r="534" spans="2:33">
      <c r="B534" s="177">
        <v>401981656</v>
      </c>
      <c r="C534" s="8" t="s">
        <v>414</v>
      </c>
      <c r="D534" s="8" t="s">
        <v>415</v>
      </c>
      <c r="E534" s="7">
        <v>2024</v>
      </c>
      <c r="F534" s="8" t="s">
        <v>628</v>
      </c>
      <c r="G534" s="18" t="s">
        <v>873</v>
      </c>
      <c r="H534" s="180">
        <v>27950</v>
      </c>
      <c r="I534" s="178" t="s">
        <v>1052</v>
      </c>
      <c r="J534" s="22" t="s">
        <v>50</v>
      </c>
      <c r="K534" s="95">
        <v>181.1</v>
      </c>
      <c r="L534" s="95">
        <v>70.2</v>
      </c>
      <c r="M534" s="95">
        <v>55.9</v>
      </c>
      <c r="N534" s="95">
        <v>108.3</v>
      </c>
      <c r="O534" s="9">
        <v>3097</v>
      </c>
      <c r="P534" s="24" t="s">
        <v>34</v>
      </c>
      <c r="Q534" s="93">
        <v>2</v>
      </c>
      <c r="R534" s="10">
        <v>194</v>
      </c>
      <c r="S534" s="10">
        <v>6000</v>
      </c>
      <c r="T534" s="10"/>
      <c r="U534" s="10"/>
      <c r="V534" s="12" t="s">
        <v>35</v>
      </c>
      <c r="W534" s="30" t="s">
        <v>47</v>
      </c>
      <c r="X534" s="25" t="s">
        <v>48</v>
      </c>
      <c r="Y534" s="179" t="s">
        <v>38</v>
      </c>
      <c r="Z534" s="11">
        <v>11.3</v>
      </c>
      <c r="AA534" s="11">
        <v>57</v>
      </c>
      <c r="AB534" s="11" t="s">
        <v>896</v>
      </c>
      <c r="AC534" s="19" t="s">
        <v>897</v>
      </c>
      <c r="AD534" s="35" t="s">
        <v>1090</v>
      </c>
      <c r="AE534" s="13" t="s">
        <v>45</v>
      </c>
      <c r="AF534" s="182" t="s">
        <v>867</v>
      </c>
      <c r="AG534" s="2"/>
    </row>
    <row r="535" spans="2:33">
      <c r="B535" s="177">
        <v>402012897</v>
      </c>
      <c r="C535" s="8" t="s">
        <v>414</v>
      </c>
      <c r="D535" s="8" t="s">
        <v>415</v>
      </c>
      <c r="E535" s="7">
        <v>2024</v>
      </c>
      <c r="F535" s="8" t="s">
        <v>638</v>
      </c>
      <c r="G535" s="18" t="s">
        <v>876</v>
      </c>
      <c r="H535" s="180">
        <v>32795</v>
      </c>
      <c r="I535" s="178" t="s">
        <v>1052</v>
      </c>
      <c r="J535" s="22" t="s">
        <v>50</v>
      </c>
      <c r="K535" s="95">
        <v>181.1</v>
      </c>
      <c r="L535" s="95">
        <v>70.2</v>
      </c>
      <c r="M535" s="95">
        <v>56.3</v>
      </c>
      <c r="N535" s="95">
        <v>108.3</v>
      </c>
      <c r="O535" s="9">
        <v>3285</v>
      </c>
      <c r="P535" s="24" t="s">
        <v>34</v>
      </c>
      <c r="Q535" s="93">
        <v>2</v>
      </c>
      <c r="R535" s="10">
        <v>196</v>
      </c>
      <c r="S535" s="10">
        <v>6000</v>
      </c>
      <c r="T535" s="10"/>
      <c r="U535" s="10"/>
      <c r="V535" s="12" t="s">
        <v>52</v>
      </c>
      <c r="W535" s="30" t="s">
        <v>47</v>
      </c>
      <c r="X535" s="25" t="s">
        <v>48</v>
      </c>
      <c r="Y535" s="179" t="s">
        <v>38</v>
      </c>
      <c r="Z535" s="11">
        <v>10.5</v>
      </c>
      <c r="AA535" s="11">
        <v>49</v>
      </c>
      <c r="AB535" s="11" t="s">
        <v>901</v>
      </c>
      <c r="AC535" s="19" t="s">
        <v>902</v>
      </c>
      <c r="AD535" s="35" t="s">
        <v>1090</v>
      </c>
      <c r="AE535" s="13" t="s">
        <v>45</v>
      </c>
      <c r="AF535" s="182" t="s">
        <v>867</v>
      </c>
      <c r="AG535" s="2"/>
    </row>
    <row r="536" spans="2:33">
      <c r="B536" s="177">
        <v>402012900</v>
      </c>
      <c r="C536" s="8" t="s">
        <v>414</v>
      </c>
      <c r="D536" s="8" t="s">
        <v>415</v>
      </c>
      <c r="E536" s="7">
        <v>2024</v>
      </c>
      <c r="F536" s="8" t="s">
        <v>626</v>
      </c>
      <c r="G536" s="18" t="s">
        <v>877</v>
      </c>
      <c r="H536" s="180">
        <v>34965</v>
      </c>
      <c r="I536" s="178" t="s">
        <v>1052</v>
      </c>
      <c r="J536" s="22" t="s">
        <v>50</v>
      </c>
      <c r="K536" s="95">
        <v>181.1</v>
      </c>
      <c r="L536" s="95">
        <v>70.2</v>
      </c>
      <c r="M536" s="95">
        <v>56.3</v>
      </c>
      <c r="N536" s="95">
        <v>108.3</v>
      </c>
      <c r="O536" s="9">
        <v>3219</v>
      </c>
      <c r="P536" s="24" t="s">
        <v>34</v>
      </c>
      <c r="Q536" s="93">
        <v>2</v>
      </c>
      <c r="R536" s="10">
        <v>194</v>
      </c>
      <c r="S536" s="10">
        <v>6000</v>
      </c>
      <c r="T536" s="10"/>
      <c r="U536" s="10"/>
      <c r="V536" s="12" t="s">
        <v>35</v>
      </c>
      <c r="W536" s="30" t="s">
        <v>47</v>
      </c>
      <c r="X536" s="25" t="s">
        <v>48</v>
      </c>
      <c r="Y536" s="179" t="s">
        <v>38</v>
      </c>
      <c r="Z536" s="11">
        <v>11.3</v>
      </c>
      <c r="AA536" s="11">
        <v>52</v>
      </c>
      <c r="AB536" s="11" t="s">
        <v>899</v>
      </c>
      <c r="AC536" s="19" t="s">
        <v>900</v>
      </c>
      <c r="AD536" s="35" t="s">
        <v>1090</v>
      </c>
      <c r="AE536" s="13" t="s">
        <v>45</v>
      </c>
      <c r="AF536" s="182" t="s">
        <v>867</v>
      </c>
      <c r="AG536" s="2"/>
    </row>
    <row r="537" spans="2:33">
      <c r="B537" s="177">
        <v>402012899</v>
      </c>
      <c r="C537" s="8" t="s">
        <v>414</v>
      </c>
      <c r="D537" s="8" t="s">
        <v>415</v>
      </c>
      <c r="E537" s="7">
        <v>2024</v>
      </c>
      <c r="F537" s="8" t="s">
        <v>628</v>
      </c>
      <c r="G537" s="18" t="s">
        <v>874</v>
      </c>
      <c r="H537" s="180">
        <v>29350</v>
      </c>
      <c r="I537" s="178" t="s">
        <v>1052</v>
      </c>
      <c r="J537" s="22" t="s">
        <v>50</v>
      </c>
      <c r="K537" s="95">
        <v>181.1</v>
      </c>
      <c r="L537" s="95">
        <v>70.2</v>
      </c>
      <c r="M537" s="95">
        <v>55.9</v>
      </c>
      <c r="N537" s="95">
        <v>108.3</v>
      </c>
      <c r="O537" s="9">
        <v>3230</v>
      </c>
      <c r="P537" s="24" t="s">
        <v>34</v>
      </c>
      <c r="Q537" s="93">
        <v>2</v>
      </c>
      <c r="R537" s="10">
        <v>196</v>
      </c>
      <c r="S537" s="10">
        <v>6000</v>
      </c>
      <c r="T537" s="10"/>
      <c r="U537" s="10"/>
      <c r="V537" s="12" t="s">
        <v>52</v>
      </c>
      <c r="W537" s="30" t="s">
        <v>47</v>
      </c>
      <c r="X537" s="25" t="s">
        <v>48</v>
      </c>
      <c r="Y537" s="179" t="s">
        <v>38</v>
      </c>
      <c r="Z537" s="11">
        <v>10.5</v>
      </c>
      <c r="AA537" s="11">
        <v>54</v>
      </c>
      <c r="AB537" s="11" t="s">
        <v>872</v>
      </c>
      <c r="AC537" s="19" t="s">
        <v>898</v>
      </c>
      <c r="AD537" s="35" t="s">
        <v>1090</v>
      </c>
      <c r="AE537" s="13" t="s">
        <v>45</v>
      </c>
      <c r="AF537" s="182" t="s">
        <v>867</v>
      </c>
      <c r="AG537" s="2"/>
    </row>
    <row r="538" spans="2:33">
      <c r="B538" s="177">
        <v>402012896</v>
      </c>
      <c r="C538" s="8" t="s">
        <v>414</v>
      </c>
      <c r="D538" s="8" t="s">
        <v>415</v>
      </c>
      <c r="E538" s="7">
        <v>2024</v>
      </c>
      <c r="F538" s="8" t="s">
        <v>626</v>
      </c>
      <c r="G538" s="18" t="s">
        <v>878</v>
      </c>
      <c r="H538" s="180">
        <v>36365</v>
      </c>
      <c r="I538" s="178" t="s">
        <v>1052</v>
      </c>
      <c r="J538" s="22" t="s">
        <v>50</v>
      </c>
      <c r="K538" s="95">
        <v>181.1</v>
      </c>
      <c r="L538" s="95">
        <v>70.2</v>
      </c>
      <c r="M538" s="95">
        <v>56.3</v>
      </c>
      <c r="N538" s="95">
        <v>108.3</v>
      </c>
      <c r="O538" s="9">
        <v>3340</v>
      </c>
      <c r="P538" s="24" t="s">
        <v>34</v>
      </c>
      <c r="Q538" s="93">
        <v>2</v>
      </c>
      <c r="R538" s="10">
        <v>196</v>
      </c>
      <c r="S538" s="10">
        <v>6000</v>
      </c>
      <c r="T538" s="10"/>
      <c r="U538" s="10"/>
      <c r="V538" s="12" t="s">
        <v>52</v>
      </c>
      <c r="W538" s="30" t="s">
        <v>47</v>
      </c>
      <c r="X538" s="25" t="s">
        <v>48</v>
      </c>
      <c r="Y538" s="179" t="s">
        <v>38</v>
      </c>
      <c r="Z538" s="11">
        <v>10.5</v>
      </c>
      <c r="AA538" s="11">
        <v>49</v>
      </c>
      <c r="AB538" s="11" t="s">
        <v>901</v>
      </c>
      <c r="AC538" s="19" t="s">
        <v>902</v>
      </c>
      <c r="AD538" s="35" t="s">
        <v>1090</v>
      </c>
      <c r="AE538" s="13" t="s">
        <v>45</v>
      </c>
      <c r="AF538" s="182" t="s">
        <v>867</v>
      </c>
      <c r="AG538" s="2"/>
    </row>
    <row r="539" spans="2:33">
      <c r="B539" s="224">
        <v>401933708</v>
      </c>
      <c r="C539" s="14" t="s">
        <v>414</v>
      </c>
      <c r="D539" s="14" t="s">
        <v>415</v>
      </c>
      <c r="E539" s="225">
        <v>2023</v>
      </c>
      <c r="F539" s="14" t="s">
        <v>628</v>
      </c>
      <c r="G539" s="226" t="s">
        <v>873</v>
      </c>
      <c r="H539" s="181">
        <v>27450</v>
      </c>
      <c r="I539" s="229" t="s">
        <v>1043</v>
      </c>
      <c r="J539" s="23" t="s">
        <v>50</v>
      </c>
      <c r="K539" s="96">
        <v>181.1</v>
      </c>
      <c r="L539" s="96">
        <v>70.2</v>
      </c>
      <c r="M539" s="96">
        <v>55.9</v>
      </c>
      <c r="N539" s="96">
        <v>108.3</v>
      </c>
      <c r="O539" s="201">
        <v>3097</v>
      </c>
      <c r="P539" s="202" t="s">
        <v>34</v>
      </c>
      <c r="Q539" s="94">
        <v>2</v>
      </c>
      <c r="R539" s="203">
        <v>194</v>
      </c>
      <c r="S539" s="203">
        <v>6000</v>
      </c>
      <c r="T539" s="203"/>
      <c r="U539" s="203"/>
      <c r="V539" s="227" t="s">
        <v>35</v>
      </c>
      <c r="W539" s="31" t="s">
        <v>47</v>
      </c>
      <c r="X539" s="204" t="s">
        <v>48</v>
      </c>
      <c r="Y539" s="228" t="s">
        <v>38</v>
      </c>
      <c r="Z539" s="205">
        <v>11.3</v>
      </c>
      <c r="AA539" s="205">
        <v>57</v>
      </c>
      <c r="AB539" s="205" t="s">
        <v>896</v>
      </c>
      <c r="AC539" s="206" t="s">
        <v>897</v>
      </c>
      <c r="AD539" s="230" t="s">
        <v>1090</v>
      </c>
      <c r="AE539" s="231" t="s">
        <v>45</v>
      </c>
      <c r="AF539" s="242" t="s">
        <v>867</v>
      </c>
      <c r="AG539" s="2"/>
    </row>
    <row r="540" spans="2:33">
      <c r="B540" s="177">
        <v>401975567</v>
      </c>
      <c r="C540" s="8" t="s">
        <v>414</v>
      </c>
      <c r="D540" s="8" t="s">
        <v>415</v>
      </c>
      <c r="E540" s="7">
        <v>2023</v>
      </c>
      <c r="F540" s="8" t="s">
        <v>628</v>
      </c>
      <c r="G540" s="18" t="s">
        <v>874</v>
      </c>
      <c r="H540" s="180">
        <v>28850</v>
      </c>
      <c r="I540" s="178" t="s">
        <v>1043</v>
      </c>
      <c r="J540" s="22" t="s">
        <v>50</v>
      </c>
      <c r="K540" s="95">
        <v>181.1</v>
      </c>
      <c r="L540" s="95">
        <v>70.2</v>
      </c>
      <c r="M540" s="95">
        <v>55.9</v>
      </c>
      <c r="N540" s="95">
        <v>108.3</v>
      </c>
      <c r="O540" s="9">
        <v>3230</v>
      </c>
      <c r="P540" s="24" t="s">
        <v>34</v>
      </c>
      <c r="Q540" s="93">
        <v>2</v>
      </c>
      <c r="R540" s="10">
        <v>196</v>
      </c>
      <c r="S540" s="10">
        <v>6000</v>
      </c>
      <c r="T540" s="10"/>
      <c r="U540" s="10"/>
      <c r="V540" s="12" t="s">
        <v>52</v>
      </c>
      <c r="W540" s="30" t="s">
        <v>47</v>
      </c>
      <c r="X540" s="25" t="s">
        <v>48</v>
      </c>
      <c r="Y540" s="179" t="s">
        <v>38</v>
      </c>
      <c r="Z540" s="11">
        <v>10.5</v>
      </c>
      <c r="AA540" s="11">
        <v>54</v>
      </c>
      <c r="AB540" s="11" t="s">
        <v>872</v>
      </c>
      <c r="AC540" s="19" t="s">
        <v>898</v>
      </c>
      <c r="AD540" s="35" t="s">
        <v>1090</v>
      </c>
      <c r="AE540" s="13" t="s">
        <v>45</v>
      </c>
      <c r="AF540" s="182" t="s">
        <v>867</v>
      </c>
      <c r="AG540" s="2"/>
    </row>
    <row r="541" spans="2:33">
      <c r="B541" s="177">
        <v>401975565</v>
      </c>
      <c r="C541" s="8" t="s">
        <v>414</v>
      </c>
      <c r="D541" s="8" t="s">
        <v>415</v>
      </c>
      <c r="E541" s="7">
        <v>2023</v>
      </c>
      <c r="F541" s="8" t="s">
        <v>638</v>
      </c>
      <c r="G541" s="18" t="s">
        <v>875</v>
      </c>
      <c r="H541" s="180">
        <v>30895</v>
      </c>
      <c r="I541" s="178" t="s">
        <v>1043</v>
      </c>
      <c r="J541" s="22" t="s">
        <v>50</v>
      </c>
      <c r="K541" s="95">
        <v>181.1</v>
      </c>
      <c r="L541" s="95">
        <v>70.2</v>
      </c>
      <c r="M541" s="95">
        <v>56.3</v>
      </c>
      <c r="N541" s="95">
        <v>108.3</v>
      </c>
      <c r="O541" s="9">
        <v>3164</v>
      </c>
      <c r="P541" s="24" t="s">
        <v>34</v>
      </c>
      <c r="Q541" s="93">
        <v>2</v>
      </c>
      <c r="R541" s="10">
        <v>194</v>
      </c>
      <c r="S541" s="10">
        <v>6000</v>
      </c>
      <c r="T541" s="10"/>
      <c r="U541" s="10"/>
      <c r="V541" s="12" t="s">
        <v>35</v>
      </c>
      <c r="W541" s="30" t="s">
        <v>47</v>
      </c>
      <c r="X541" s="25" t="s">
        <v>48</v>
      </c>
      <c r="Y541" s="179" t="s">
        <v>38</v>
      </c>
      <c r="Z541" s="11">
        <v>11.3</v>
      </c>
      <c r="AA541" s="11">
        <v>52</v>
      </c>
      <c r="AB541" s="11" t="s">
        <v>899</v>
      </c>
      <c r="AC541" s="19" t="s">
        <v>900</v>
      </c>
      <c r="AD541" s="35" t="s">
        <v>1090</v>
      </c>
      <c r="AE541" s="13" t="s">
        <v>45</v>
      </c>
      <c r="AF541" s="182" t="s">
        <v>867</v>
      </c>
      <c r="AG541" s="2"/>
    </row>
    <row r="542" spans="2:33">
      <c r="B542" s="177">
        <v>401975568</v>
      </c>
      <c r="C542" s="8" t="s">
        <v>414</v>
      </c>
      <c r="D542" s="8" t="s">
        <v>415</v>
      </c>
      <c r="E542" s="7">
        <v>2023</v>
      </c>
      <c r="F542" s="8" t="s">
        <v>638</v>
      </c>
      <c r="G542" s="18" t="s">
        <v>876</v>
      </c>
      <c r="H542" s="180">
        <v>32295</v>
      </c>
      <c r="I542" s="178" t="s">
        <v>1043</v>
      </c>
      <c r="J542" s="22" t="s">
        <v>50</v>
      </c>
      <c r="K542" s="95">
        <v>181.1</v>
      </c>
      <c r="L542" s="95">
        <v>70.2</v>
      </c>
      <c r="M542" s="95">
        <v>56.3</v>
      </c>
      <c r="N542" s="95">
        <v>108.3</v>
      </c>
      <c r="O542" s="9">
        <v>3285</v>
      </c>
      <c r="P542" s="24" t="s">
        <v>34</v>
      </c>
      <c r="Q542" s="93">
        <v>2</v>
      </c>
      <c r="R542" s="10">
        <v>196</v>
      </c>
      <c r="S542" s="10">
        <v>6000</v>
      </c>
      <c r="T542" s="10"/>
      <c r="U542" s="10"/>
      <c r="V542" s="12" t="s">
        <v>52</v>
      </c>
      <c r="W542" s="30" t="s">
        <v>47</v>
      </c>
      <c r="X542" s="25" t="s">
        <v>48</v>
      </c>
      <c r="Y542" s="179" t="s">
        <v>38</v>
      </c>
      <c r="Z542" s="11">
        <v>10.5</v>
      </c>
      <c r="AA542" s="11">
        <v>49</v>
      </c>
      <c r="AB542" s="11" t="s">
        <v>901</v>
      </c>
      <c r="AC542" s="19" t="s">
        <v>902</v>
      </c>
      <c r="AD542" s="35" t="s">
        <v>1090</v>
      </c>
      <c r="AE542" s="13" t="s">
        <v>45</v>
      </c>
      <c r="AF542" s="182" t="s">
        <v>867</v>
      </c>
      <c r="AG542" s="2"/>
    </row>
    <row r="543" spans="2:33">
      <c r="B543" s="177">
        <v>401975566</v>
      </c>
      <c r="C543" s="8" t="s">
        <v>414</v>
      </c>
      <c r="D543" s="8" t="s">
        <v>415</v>
      </c>
      <c r="E543" s="7">
        <v>2023</v>
      </c>
      <c r="F543" s="8" t="s">
        <v>626</v>
      </c>
      <c r="G543" s="18" t="s">
        <v>877</v>
      </c>
      <c r="H543" s="180">
        <v>34465</v>
      </c>
      <c r="I543" s="178" t="s">
        <v>1043</v>
      </c>
      <c r="J543" s="22" t="s">
        <v>50</v>
      </c>
      <c r="K543" s="95">
        <v>181.1</v>
      </c>
      <c r="L543" s="95">
        <v>70.2</v>
      </c>
      <c r="M543" s="95">
        <v>56.3</v>
      </c>
      <c r="N543" s="95">
        <v>108.3</v>
      </c>
      <c r="O543" s="9">
        <v>3219</v>
      </c>
      <c r="P543" s="24" t="s">
        <v>34</v>
      </c>
      <c r="Q543" s="93">
        <v>2</v>
      </c>
      <c r="R543" s="10">
        <v>194</v>
      </c>
      <c r="S543" s="10">
        <v>6000</v>
      </c>
      <c r="T543" s="10"/>
      <c r="U543" s="10"/>
      <c r="V543" s="12" t="s">
        <v>35</v>
      </c>
      <c r="W543" s="30" t="s">
        <v>47</v>
      </c>
      <c r="X543" s="25" t="s">
        <v>48</v>
      </c>
      <c r="Y543" s="179" t="s">
        <v>38</v>
      </c>
      <c r="Z543" s="11">
        <v>11.3</v>
      </c>
      <c r="AA543" s="11">
        <v>52</v>
      </c>
      <c r="AB543" s="11" t="s">
        <v>899</v>
      </c>
      <c r="AC543" s="19" t="s">
        <v>900</v>
      </c>
      <c r="AD543" s="35" t="s">
        <v>1090</v>
      </c>
      <c r="AE543" s="13" t="s">
        <v>45</v>
      </c>
      <c r="AF543" s="182" t="s">
        <v>867</v>
      </c>
      <c r="AG543" s="2"/>
    </row>
    <row r="544" spans="2:33">
      <c r="B544" s="177">
        <v>401975569</v>
      </c>
      <c r="C544" s="8" t="s">
        <v>414</v>
      </c>
      <c r="D544" s="8" t="s">
        <v>415</v>
      </c>
      <c r="E544" s="7">
        <v>2023</v>
      </c>
      <c r="F544" s="8" t="s">
        <v>626</v>
      </c>
      <c r="G544" s="18" t="s">
        <v>878</v>
      </c>
      <c r="H544" s="180">
        <v>35865</v>
      </c>
      <c r="I544" s="178" t="s">
        <v>1043</v>
      </c>
      <c r="J544" s="22" t="s">
        <v>50</v>
      </c>
      <c r="K544" s="95">
        <v>181.1</v>
      </c>
      <c r="L544" s="95">
        <v>70.2</v>
      </c>
      <c r="M544" s="95">
        <v>56.3</v>
      </c>
      <c r="N544" s="95">
        <v>108.3</v>
      </c>
      <c r="O544" s="9">
        <v>3340</v>
      </c>
      <c r="P544" s="24" t="s">
        <v>34</v>
      </c>
      <c r="Q544" s="93">
        <v>2</v>
      </c>
      <c r="R544" s="10">
        <v>196</v>
      </c>
      <c r="S544" s="10">
        <v>6000</v>
      </c>
      <c r="T544" s="10"/>
      <c r="U544" s="10"/>
      <c r="V544" s="12" t="s">
        <v>52</v>
      </c>
      <c r="W544" s="30" t="s">
        <v>47</v>
      </c>
      <c r="X544" s="25" t="s">
        <v>48</v>
      </c>
      <c r="Y544" s="179" t="s">
        <v>38</v>
      </c>
      <c r="Z544" s="11">
        <v>10.5</v>
      </c>
      <c r="AA544" s="11">
        <v>49</v>
      </c>
      <c r="AB544" s="11" t="s">
        <v>901</v>
      </c>
      <c r="AC544" s="19" t="s">
        <v>902</v>
      </c>
      <c r="AD544" s="35" t="s">
        <v>1090</v>
      </c>
      <c r="AE544" s="13" t="s">
        <v>45</v>
      </c>
      <c r="AF544" s="182" t="s">
        <v>867</v>
      </c>
      <c r="AG544" s="2"/>
    </row>
    <row r="545" spans="2:33">
      <c r="B545" s="224">
        <v>401889358</v>
      </c>
      <c r="C545" s="14" t="s">
        <v>414</v>
      </c>
      <c r="D545" s="14" t="s">
        <v>415</v>
      </c>
      <c r="E545" s="225">
        <v>2022</v>
      </c>
      <c r="F545" s="14" t="s">
        <v>696</v>
      </c>
      <c r="G545" s="226" t="s">
        <v>435</v>
      </c>
      <c r="H545" s="181">
        <v>25075</v>
      </c>
      <c r="I545" s="229" t="s">
        <v>882</v>
      </c>
      <c r="J545" s="23" t="s">
        <v>50</v>
      </c>
      <c r="K545" s="96">
        <v>180</v>
      </c>
      <c r="L545" s="96">
        <v>69.3</v>
      </c>
      <c r="M545" s="96">
        <v>57.9</v>
      </c>
      <c r="N545" s="96">
        <v>106.3</v>
      </c>
      <c r="O545" s="201">
        <v>3010</v>
      </c>
      <c r="P545" s="202" t="s">
        <v>34</v>
      </c>
      <c r="Q545" s="94">
        <v>1.8</v>
      </c>
      <c r="R545" s="203">
        <v>121</v>
      </c>
      <c r="S545" s="203">
        <v>5200</v>
      </c>
      <c r="T545" s="203"/>
      <c r="U545" s="203"/>
      <c r="V545" s="227" t="s">
        <v>35</v>
      </c>
      <c r="W545" s="31" t="s">
        <v>47</v>
      </c>
      <c r="X545" s="204" t="s">
        <v>48</v>
      </c>
      <c r="Y545" s="228" t="s">
        <v>38</v>
      </c>
      <c r="Z545" s="205">
        <v>11.3</v>
      </c>
      <c r="AA545" s="205">
        <v>56</v>
      </c>
      <c r="AB545" s="205" t="s">
        <v>849</v>
      </c>
      <c r="AC545" s="206" t="s">
        <v>850</v>
      </c>
      <c r="AD545" s="230" t="s">
        <v>1090</v>
      </c>
      <c r="AE545" s="231" t="s">
        <v>45</v>
      </c>
      <c r="AF545" s="242" t="s">
        <v>867</v>
      </c>
      <c r="AG545" s="2"/>
    </row>
    <row r="546" spans="2:33">
      <c r="B546" s="177">
        <v>401901302</v>
      </c>
      <c r="C546" s="8" t="s">
        <v>414</v>
      </c>
      <c r="D546" s="8" t="s">
        <v>415</v>
      </c>
      <c r="E546" s="7">
        <v>2022</v>
      </c>
      <c r="F546" s="8" t="s">
        <v>638</v>
      </c>
      <c r="G546" s="18" t="s">
        <v>439</v>
      </c>
      <c r="H546" s="180">
        <v>29295</v>
      </c>
      <c r="I546" s="178" t="s">
        <v>882</v>
      </c>
      <c r="J546" s="22" t="s">
        <v>50</v>
      </c>
      <c r="K546" s="95">
        <v>180</v>
      </c>
      <c r="L546" s="95">
        <v>69.3</v>
      </c>
      <c r="M546" s="95">
        <v>57.9</v>
      </c>
      <c r="N546" s="95">
        <v>106.3</v>
      </c>
      <c r="O546" s="9">
        <v>3075</v>
      </c>
      <c r="P546" s="24" t="s">
        <v>34</v>
      </c>
      <c r="Q546" s="93">
        <v>1.8</v>
      </c>
      <c r="R546" s="10">
        <v>121</v>
      </c>
      <c r="S546" s="10">
        <v>5200</v>
      </c>
      <c r="T546" s="10"/>
      <c r="U546" s="10"/>
      <c r="V546" s="12" t="s">
        <v>35</v>
      </c>
      <c r="W546" s="30" t="s">
        <v>47</v>
      </c>
      <c r="X546" s="25" t="s">
        <v>48</v>
      </c>
      <c r="Y546" s="179" t="s">
        <v>38</v>
      </c>
      <c r="Z546" s="11">
        <v>11.3</v>
      </c>
      <c r="AA546" s="11">
        <v>52</v>
      </c>
      <c r="AB546" s="11" t="s">
        <v>851</v>
      </c>
      <c r="AC546" s="19" t="s">
        <v>852</v>
      </c>
      <c r="AD546" s="35" t="s">
        <v>1090</v>
      </c>
      <c r="AE546" s="13" t="s">
        <v>45</v>
      </c>
      <c r="AF546" s="182" t="s">
        <v>867</v>
      </c>
      <c r="AG546" s="2"/>
    </row>
    <row r="547" spans="2:33">
      <c r="B547" s="177">
        <v>401901303</v>
      </c>
      <c r="C547" s="8" t="s">
        <v>414</v>
      </c>
      <c r="D547" s="8" t="s">
        <v>415</v>
      </c>
      <c r="E547" s="7">
        <v>2022</v>
      </c>
      <c r="F547" s="8" t="s">
        <v>628</v>
      </c>
      <c r="G547" s="18" t="s">
        <v>436</v>
      </c>
      <c r="H547" s="180">
        <v>26285</v>
      </c>
      <c r="I547" s="178" t="s">
        <v>882</v>
      </c>
      <c r="J547" s="22" t="s">
        <v>50</v>
      </c>
      <c r="K547" s="95">
        <v>180</v>
      </c>
      <c r="L547" s="95">
        <v>69.3</v>
      </c>
      <c r="M547" s="95">
        <v>57.9</v>
      </c>
      <c r="N547" s="95">
        <v>106.3</v>
      </c>
      <c r="O547" s="9">
        <v>3040</v>
      </c>
      <c r="P547" s="24" t="s">
        <v>34</v>
      </c>
      <c r="Q547" s="93">
        <v>1.8</v>
      </c>
      <c r="R547" s="10">
        <v>121</v>
      </c>
      <c r="S547" s="10">
        <v>5200</v>
      </c>
      <c r="T547" s="10"/>
      <c r="U547" s="10"/>
      <c r="V547" s="12" t="s">
        <v>35</v>
      </c>
      <c r="W547" s="30" t="s">
        <v>47</v>
      </c>
      <c r="X547" s="25" t="s">
        <v>48</v>
      </c>
      <c r="Y547" s="179" t="s">
        <v>38</v>
      </c>
      <c r="Z547" s="11">
        <v>11.3</v>
      </c>
      <c r="AA547" s="11">
        <v>52</v>
      </c>
      <c r="AB547" s="11" t="s">
        <v>851</v>
      </c>
      <c r="AC547" s="19" t="s">
        <v>852</v>
      </c>
      <c r="AD547" s="35" t="s">
        <v>1090</v>
      </c>
      <c r="AE547" s="13" t="s">
        <v>45</v>
      </c>
      <c r="AF547" s="182" t="s">
        <v>867</v>
      </c>
      <c r="AG547" s="2"/>
    </row>
    <row r="548" spans="2:33">
      <c r="B548" s="177">
        <v>401901304</v>
      </c>
      <c r="C548" s="8" t="s">
        <v>414</v>
      </c>
      <c r="D548" s="8" t="s">
        <v>415</v>
      </c>
      <c r="E548" s="7">
        <v>2022</v>
      </c>
      <c r="F548" s="8" t="s">
        <v>626</v>
      </c>
      <c r="G548" s="18" t="s">
        <v>438</v>
      </c>
      <c r="H548" s="180">
        <v>33370</v>
      </c>
      <c r="I548" s="178" t="s">
        <v>882</v>
      </c>
      <c r="J548" s="22" t="s">
        <v>50</v>
      </c>
      <c r="K548" s="95">
        <v>180</v>
      </c>
      <c r="L548" s="95">
        <v>69.3</v>
      </c>
      <c r="M548" s="95">
        <v>57.9</v>
      </c>
      <c r="N548" s="95">
        <v>106.3</v>
      </c>
      <c r="O548" s="9">
        <v>3075</v>
      </c>
      <c r="P548" s="24" t="s">
        <v>34</v>
      </c>
      <c r="Q548" s="93">
        <v>1.8</v>
      </c>
      <c r="R548" s="10">
        <v>121</v>
      </c>
      <c r="S548" s="10">
        <v>5200</v>
      </c>
      <c r="T548" s="10"/>
      <c r="U548" s="10"/>
      <c r="V548" s="12" t="s">
        <v>35</v>
      </c>
      <c r="W548" s="30" t="s">
        <v>47</v>
      </c>
      <c r="X548" s="25" t="s">
        <v>48</v>
      </c>
      <c r="Y548" s="179" t="s">
        <v>38</v>
      </c>
      <c r="Z548" s="11">
        <v>11.3</v>
      </c>
      <c r="AA548" s="11">
        <v>52</v>
      </c>
      <c r="AB548" s="11" t="s">
        <v>851</v>
      </c>
      <c r="AC548" s="19" t="s">
        <v>852</v>
      </c>
      <c r="AD548" s="35" t="s">
        <v>1090</v>
      </c>
      <c r="AE548" s="13" t="s">
        <v>45</v>
      </c>
      <c r="AF548" s="182" t="s">
        <v>867</v>
      </c>
      <c r="AG548" s="2"/>
    </row>
    <row r="549" spans="2:33">
      <c r="B549" s="177">
        <v>401901305</v>
      </c>
      <c r="C549" s="8" t="s">
        <v>414</v>
      </c>
      <c r="D549" s="8" t="s">
        <v>415</v>
      </c>
      <c r="E549" s="7">
        <v>2022</v>
      </c>
      <c r="F549" s="8" t="s">
        <v>698</v>
      </c>
      <c r="G549" s="18" t="s">
        <v>437</v>
      </c>
      <c r="H549" s="180">
        <v>27685</v>
      </c>
      <c r="I549" s="178" t="s">
        <v>882</v>
      </c>
      <c r="J549" s="22" t="s">
        <v>50</v>
      </c>
      <c r="K549" s="95">
        <v>180</v>
      </c>
      <c r="L549" s="95">
        <v>69.3</v>
      </c>
      <c r="M549" s="95">
        <v>58.1</v>
      </c>
      <c r="N549" s="95">
        <v>106.3</v>
      </c>
      <c r="O549" s="9">
        <v>3210</v>
      </c>
      <c r="P549" s="24" t="s">
        <v>34</v>
      </c>
      <c r="Q549" s="93">
        <v>1.8</v>
      </c>
      <c r="R549" s="10">
        <v>121</v>
      </c>
      <c r="S549" s="10">
        <v>5200</v>
      </c>
      <c r="T549" s="10"/>
      <c r="U549" s="10"/>
      <c r="V549" s="12" t="s">
        <v>52</v>
      </c>
      <c r="W549" s="30" t="s">
        <v>47</v>
      </c>
      <c r="X549" s="25" t="s">
        <v>48</v>
      </c>
      <c r="Y549" s="179" t="s">
        <v>38</v>
      </c>
      <c r="Z549" s="11">
        <v>10.6</v>
      </c>
      <c r="AA549" s="11">
        <v>49</v>
      </c>
      <c r="AB549" s="11" t="s">
        <v>853</v>
      </c>
      <c r="AC549" s="19" t="s">
        <v>854</v>
      </c>
      <c r="AD549" s="35" t="s">
        <v>1090</v>
      </c>
      <c r="AE549" s="13" t="s">
        <v>45</v>
      </c>
      <c r="AF549" s="182" t="s">
        <v>867</v>
      </c>
      <c r="AG549" s="2"/>
    </row>
    <row r="550" spans="2:33">
      <c r="B550" s="177">
        <v>401901306</v>
      </c>
      <c r="C550" s="8" t="s">
        <v>414</v>
      </c>
      <c r="D550" s="8" t="s">
        <v>415</v>
      </c>
      <c r="E550" s="7">
        <v>2022</v>
      </c>
      <c r="F550" s="8" t="s">
        <v>697</v>
      </c>
      <c r="G550" s="18" t="s">
        <v>440</v>
      </c>
      <c r="H550" s="180">
        <v>30125</v>
      </c>
      <c r="I550" s="178" t="s">
        <v>882</v>
      </c>
      <c r="J550" s="22" t="s">
        <v>50</v>
      </c>
      <c r="K550" s="95">
        <v>180</v>
      </c>
      <c r="L550" s="95">
        <v>69.3</v>
      </c>
      <c r="M550" s="95">
        <v>58.1</v>
      </c>
      <c r="N550" s="95">
        <v>106.3</v>
      </c>
      <c r="O550" s="9">
        <v>3220</v>
      </c>
      <c r="P550" s="24" t="s">
        <v>34</v>
      </c>
      <c r="Q550" s="93">
        <v>1.8</v>
      </c>
      <c r="R550" s="10">
        <v>121</v>
      </c>
      <c r="S550" s="10">
        <v>5200</v>
      </c>
      <c r="T550" s="10"/>
      <c r="U550" s="10"/>
      <c r="V550" s="12" t="s">
        <v>52</v>
      </c>
      <c r="W550" s="30" t="s">
        <v>47</v>
      </c>
      <c r="X550" s="25" t="s">
        <v>48</v>
      </c>
      <c r="Y550" s="179" t="s">
        <v>38</v>
      </c>
      <c r="Z550" s="11">
        <v>10.6</v>
      </c>
      <c r="AA550" s="11">
        <v>49</v>
      </c>
      <c r="AB550" s="11" t="s">
        <v>853</v>
      </c>
      <c r="AC550" s="19" t="s">
        <v>854</v>
      </c>
      <c r="AD550" s="35" t="s">
        <v>1090</v>
      </c>
      <c r="AE550" s="13" t="s">
        <v>45</v>
      </c>
      <c r="AF550" s="182" t="s">
        <v>867</v>
      </c>
      <c r="AG550" s="2"/>
    </row>
    <row r="551" spans="2:33">
      <c r="B551" s="177">
        <v>401934550</v>
      </c>
      <c r="C551" s="8" t="s">
        <v>414</v>
      </c>
      <c r="D551" s="8" t="s">
        <v>415</v>
      </c>
      <c r="E551" s="7">
        <v>2022</v>
      </c>
      <c r="F551" s="8" t="s">
        <v>736</v>
      </c>
      <c r="G551" s="18" t="s">
        <v>735</v>
      </c>
      <c r="H551" s="180">
        <v>30675</v>
      </c>
      <c r="I551" s="178" t="s">
        <v>882</v>
      </c>
      <c r="J551" s="22" t="s">
        <v>50</v>
      </c>
      <c r="K551" s="95">
        <v>180</v>
      </c>
      <c r="L551" s="95">
        <v>69.3</v>
      </c>
      <c r="M551" s="95">
        <v>58.1</v>
      </c>
      <c r="N551" s="95">
        <v>106.3</v>
      </c>
      <c r="O551" s="9">
        <v>3220</v>
      </c>
      <c r="P551" s="24" t="s">
        <v>34</v>
      </c>
      <c r="Q551" s="93">
        <v>1.8</v>
      </c>
      <c r="R551" s="10">
        <v>121</v>
      </c>
      <c r="S551" s="10">
        <v>5200</v>
      </c>
      <c r="T551" s="10"/>
      <c r="U551" s="10"/>
      <c r="V551" s="12" t="s">
        <v>52</v>
      </c>
      <c r="W551" s="30" t="s">
        <v>47</v>
      </c>
      <c r="X551" s="25" t="s">
        <v>48</v>
      </c>
      <c r="Y551" s="179" t="s">
        <v>38</v>
      </c>
      <c r="Z551" s="11">
        <v>10.6</v>
      </c>
      <c r="AA551" s="11">
        <v>49</v>
      </c>
      <c r="AB551" s="11" t="s">
        <v>853</v>
      </c>
      <c r="AC551" s="19" t="s">
        <v>854</v>
      </c>
      <c r="AD551" s="35" t="s">
        <v>1090</v>
      </c>
      <c r="AE551" s="13" t="s">
        <v>45</v>
      </c>
      <c r="AF551" s="182" t="s">
        <v>867</v>
      </c>
      <c r="AG551" s="2"/>
    </row>
    <row r="552" spans="2:33">
      <c r="B552" s="177">
        <v>401934549</v>
      </c>
      <c r="C552" s="8" t="s">
        <v>414</v>
      </c>
      <c r="D552" s="8" t="s">
        <v>415</v>
      </c>
      <c r="E552" s="7">
        <v>2022</v>
      </c>
      <c r="F552" s="8" t="s">
        <v>701</v>
      </c>
      <c r="G552" s="18" t="s">
        <v>737</v>
      </c>
      <c r="H552" s="180">
        <v>29545</v>
      </c>
      <c r="I552" s="178" t="s">
        <v>882</v>
      </c>
      <c r="J552" s="22" t="s">
        <v>50</v>
      </c>
      <c r="K552" s="95">
        <v>180</v>
      </c>
      <c r="L552" s="95">
        <v>69.3</v>
      </c>
      <c r="M552" s="95">
        <v>57.9</v>
      </c>
      <c r="N552" s="95">
        <v>106.3</v>
      </c>
      <c r="O552" s="9">
        <v>3075</v>
      </c>
      <c r="P552" s="24" t="s">
        <v>34</v>
      </c>
      <c r="Q552" s="93">
        <v>1.8</v>
      </c>
      <c r="R552" s="10">
        <v>121</v>
      </c>
      <c r="S552" s="10">
        <v>5200</v>
      </c>
      <c r="T552" s="10"/>
      <c r="U552" s="10"/>
      <c r="V552" s="12" t="s">
        <v>35</v>
      </c>
      <c r="W552" s="30" t="s">
        <v>47</v>
      </c>
      <c r="X552" s="25" t="s">
        <v>48</v>
      </c>
      <c r="Y552" s="179" t="s">
        <v>38</v>
      </c>
      <c r="Z552" s="11">
        <v>11.3</v>
      </c>
      <c r="AA552" s="11">
        <v>52</v>
      </c>
      <c r="AB552" s="11" t="s">
        <v>851</v>
      </c>
      <c r="AC552" s="19" t="s">
        <v>852</v>
      </c>
      <c r="AD552" s="35" t="s">
        <v>1090</v>
      </c>
      <c r="AE552" s="13" t="s">
        <v>45</v>
      </c>
      <c r="AF552" s="182" t="s">
        <v>867</v>
      </c>
      <c r="AG552" s="2"/>
    </row>
    <row r="553" spans="2:33">
      <c r="B553" s="224">
        <v>401849780</v>
      </c>
      <c r="C553" s="14" t="s">
        <v>414</v>
      </c>
      <c r="D553" s="14" t="s">
        <v>415</v>
      </c>
      <c r="E553" s="225">
        <v>2021</v>
      </c>
      <c r="F553" s="14" t="s">
        <v>696</v>
      </c>
      <c r="G553" s="226" t="s">
        <v>435</v>
      </c>
      <c r="H553" s="181">
        <v>24525</v>
      </c>
      <c r="I553" s="229" t="s">
        <v>951</v>
      </c>
      <c r="J553" s="23" t="s">
        <v>50</v>
      </c>
      <c r="K553" s="96">
        <v>180</v>
      </c>
      <c r="L553" s="96">
        <v>69.3</v>
      </c>
      <c r="M553" s="96">
        <v>57.9</v>
      </c>
      <c r="N553" s="96">
        <v>106.3</v>
      </c>
      <c r="O553" s="201">
        <v>3010</v>
      </c>
      <c r="P553" s="202" t="s">
        <v>34</v>
      </c>
      <c r="Q553" s="94">
        <v>1.8</v>
      </c>
      <c r="R553" s="203">
        <v>121</v>
      </c>
      <c r="S553" s="203">
        <v>5200</v>
      </c>
      <c r="T553" s="203"/>
      <c r="U553" s="203"/>
      <c r="V553" s="227" t="s">
        <v>35</v>
      </c>
      <c r="W553" s="31" t="s">
        <v>47</v>
      </c>
      <c r="X553" s="204" t="s">
        <v>48</v>
      </c>
      <c r="Y553" s="228" t="s">
        <v>38</v>
      </c>
      <c r="Z553" s="205">
        <v>11.3</v>
      </c>
      <c r="AA553" s="205">
        <v>56</v>
      </c>
      <c r="AB553" s="205" t="s">
        <v>849</v>
      </c>
      <c r="AC553" s="206" t="s">
        <v>850</v>
      </c>
      <c r="AD553" s="230" t="s">
        <v>1090</v>
      </c>
      <c r="AE553" s="231" t="s">
        <v>45</v>
      </c>
      <c r="AF553" s="231" t="s">
        <v>868</v>
      </c>
      <c r="AG553" s="2"/>
    </row>
    <row r="554" spans="2:33">
      <c r="B554" s="177">
        <v>401861950</v>
      </c>
      <c r="C554" s="8" t="s">
        <v>414</v>
      </c>
      <c r="D554" s="8" t="s">
        <v>415</v>
      </c>
      <c r="E554" s="7">
        <v>2021</v>
      </c>
      <c r="F554" s="8" t="s">
        <v>697</v>
      </c>
      <c r="G554" s="18" t="s">
        <v>440</v>
      </c>
      <c r="H554" s="180">
        <v>29575</v>
      </c>
      <c r="I554" s="178" t="s">
        <v>951</v>
      </c>
      <c r="J554" s="22" t="s">
        <v>50</v>
      </c>
      <c r="K554" s="95">
        <v>180</v>
      </c>
      <c r="L554" s="95">
        <v>69.3</v>
      </c>
      <c r="M554" s="95">
        <v>58.1</v>
      </c>
      <c r="N554" s="95">
        <v>106.3</v>
      </c>
      <c r="O554" s="9">
        <v>3220</v>
      </c>
      <c r="P554" s="24" t="s">
        <v>34</v>
      </c>
      <c r="Q554" s="93">
        <v>1.8</v>
      </c>
      <c r="R554" s="10">
        <v>121</v>
      </c>
      <c r="S554" s="10">
        <v>5200</v>
      </c>
      <c r="T554" s="10"/>
      <c r="U554" s="10"/>
      <c r="V554" s="12" t="s">
        <v>52</v>
      </c>
      <c r="W554" s="30" t="s">
        <v>47</v>
      </c>
      <c r="X554" s="25" t="s">
        <v>48</v>
      </c>
      <c r="Y554" s="179" t="s">
        <v>38</v>
      </c>
      <c r="Z554" s="11">
        <v>10.6</v>
      </c>
      <c r="AA554" s="11">
        <v>49</v>
      </c>
      <c r="AB554" s="11" t="s">
        <v>853</v>
      </c>
      <c r="AC554" s="19" t="s">
        <v>854</v>
      </c>
      <c r="AD554" s="35" t="s">
        <v>1090</v>
      </c>
      <c r="AE554" s="13" t="s">
        <v>45</v>
      </c>
      <c r="AF554" s="13" t="s">
        <v>868</v>
      </c>
      <c r="AG554" s="2"/>
    </row>
    <row r="555" spans="2:33">
      <c r="B555" s="177">
        <v>401861951</v>
      </c>
      <c r="C555" s="8" t="s">
        <v>414</v>
      </c>
      <c r="D555" s="8" t="s">
        <v>415</v>
      </c>
      <c r="E555" s="7">
        <v>2021</v>
      </c>
      <c r="F555" s="8" t="s">
        <v>698</v>
      </c>
      <c r="G555" s="18" t="s">
        <v>437</v>
      </c>
      <c r="H555" s="180">
        <v>27135</v>
      </c>
      <c r="I555" s="178" t="s">
        <v>951</v>
      </c>
      <c r="J555" s="22" t="s">
        <v>50</v>
      </c>
      <c r="K555" s="95">
        <v>180</v>
      </c>
      <c r="L555" s="95">
        <v>69.3</v>
      </c>
      <c r="M555" s="95">
        <v>58.1</v>
      </c>
      <c r="N555" s="95">
        <v>106.3</v>
      </c>
      <c r="O555" s="9">
        <v>3210</v>
      </c>
      <c r="P555" s="24" t="s">
        <v>34</v>
      </c>
      <c r="Q555" s="93">
        <v>1.8</v>
      </c>
      <c r="R555" s="10">
        <v>121</v>
      </c>
      <c r="S555" s="10">
        <v>5200</v>
      </c>
      <c r="T555" s="10"/>
      <c r="U555" s="10"/>
      <c r="V555" s="12" t="s">
        <v>52</v>
      </c>
      <c r="W555" s="30" t="s">
        <v>47</v>
      </c>
      <c r="X555" s="25" t="s">
        <v>48</v>
      </c>
      <c r="Y555" s="179" t="s">
        <v>38</v>
      </c>
      <c r="Z555" s="11">
        <v>10.6</v>
      </c>
      <c r="AA555" s="11">
        <v>49</v>
      </c>
      <c r="AB555" s="11" t="s">
        <v>853</v>
      </c>
      <c r="AC555" s="19" t="s">
        <v>854</v>
      </c>
      <c r="AD555" s="35" t="s">
        <v>1090</v>
      </c>
      <c r="AE555" s="13" t="s">
        <v>45</v>
      </c>
      <c r="AF555" s="13" t="s">
        <v>868</v>
      </c>
      <c r="AG555" s="2"/>
    </row>
    <row r="556" spans="2:33">
      <c r="B556" s="177">
        <v>401861952</v>
      </c>
      <c r="C556" s="8" t="s">
        <v>414</v>
      </c>
      <c r="D556" s="8" t="s">
        <v>415</v>
      </c>
      <c r="E556" s="7">
        <v>2021</v>
      </c>
      <c r="F556" s="8" t="s">
        <v>626</v>
      </c>
      <c r="G556" s="18" t="s">
        <v>438</v>
      </c>
      <c r="H556" s="180">
        <v>32650</v>
      </c>
      <c r="I556" s="178" t="s">
        <v>951</v>
      </c>
      <c r="J556" s="22" t="s">
        <v>50</v>
      </c>
      <c r="K556" s="95">
        <v>180</v>
      </c>
      <c r="L556" s="95">
        <v>69.3</v>
      </c>
      <c r="M556" s="95">
        <v>57.9</v>
      </c>
      <c r="N556" s="95">
        <v>106.3</v>
      </c>
      <c r="O556" s="9">
        <v>3075</v>
      </c>
      <c r="P556" s="24" t="s">
        <v>34</v>
      </c>
      <c r="Q556" s="93">
        <v>1.8</v>
      </c>
      <c r="R556" s="10">
        <v>121</v>
      </c>
      <c r="S556" s="10">
        <v>5200</v>
      </c>
      <c r="T556" s="10"/>
      <c r="U556" s="10"/>
      <c r="V556" s="12" t="s">
        <v>35</v>
      </c>
      <c r="W556" s="30" t="s">
        <v>47</v>
      </c>
      <c r="X556" s="25" t="s">
        <v>48</v>
      </c>
      <c r="Y556" s="179" t="s">
        <v>38</v>
      </c>
      <c r="Z556" s="11">
        <v>11.3</v>
      </c>
      <c r="AA556" s="11">
        <v>52</v>
      </c>
      <c r="AB556" s="11" t="s">
        <v>851</v>
      </c>
      <c r="AC556" s="19" t="s">
        <v>852</v>
      </c>
      <c r="AD556" s="35" t="s">
        <v>1090</v>
      </c>
      <c r="AE556" s="13" t="s">
        <v>45</v>
      </c>
      <c r="AF556" s="13" t="s">
        <v>868</v>
      </c>
      <c r="AG556" s="2"/>
    </row>
    <row r="557" spans="2:33">
      <c r="B557" s="177">
        <v>401861953</v>
      </c>
      <c r="C557" s="8" t="s">
        <v>414</v>
      </c>
      <c r="D557" s="8" t="s">
        <v>415</v>
      </c>
      <c r="E557" s="7">
        <v>2021</v>
      </c>
      <c r="F557" s="8" t="s">
        <v>628</v>
      </c>
      <c r="G557" s="18" t="s">
        <v>436</v>
      </c>
      <c r="H557" s="180">
        <v>25735</v>
      </c>
      <c r="I557" s="178" t="s">
        <v>951</v>
      </c>
      <c r="J557" s="22" t="s">
        <v>50</v>
      </c>
      <c r="K557" s="95">
        <v>180</v>
      </c>
      <c r="L557" s="95">
        <v>69.3</v>
      </c>
      <c r="M557" s="95">
        <v>57.9</v>
      </c>
      <c r="N557" s="95">
        <v>106.3</v>
      </c>
      <c r="O557" s="9">
        <v>3040</v>
      </c>
      <c r="P557" s="24" t="s">
        <v>34</v>
      </c>
      <c r="Q557" s="93">
        <v>1.8</v>
      </c>
      <c r="R557" s="10">
        <v>121</v>
      </c>
      <c r="S557" s="10">
        <v>5200</v>
      </c>
      <c r="T557" s="10"/>
      <c r="U557" s="10"/>
      <c r="V557" s="12" t="s">
        <v>35</v>
      </c>
      <c r="W557" s="30" t="s">
        <v>47</v>
      </c>
      <c r="X557" s="25" t="s">
        <v>48</v>
      </c>
      <c r="Y557" s="179" t="s">
        <v>38</v>
      </c>
      <c r="Z557" s="11">
        <v>11.3</v>
      </c>
      <c r="AA557" s="11">
        <v>52</v>
      </c>
      <c r="AB557" s="11" t="s">
        <v>851</v>
      </c>
      <c r="AC557" s="19" t="s">
        <v>852</v>
      </c>
      <c r="AD557" s="35" t="s">
        <v>1090</v>
      </c>
      <c r="AE557" s="13" t="s">
        <v>45</v>
      </c>
      <c r="AF557" s="13" t="s">
        <v>868</v>
      </c>
      <c r="AG557" s="2"/>
    </row>
    <row r="558" spans="2:33">
      <c r="B558" s="177">
        <v>401861954</v>
      </c>
      <c r="C558" s="8" t="s">
        <v>414</v>
      </c>
      <c r="D558" s="8" t="s">
        <v>415</v>
      </c>
      <c r="E558" s="7">
        <v>2021</v>
      </c>
      <c r="F558" s="8" t="s">
        <v>638</v>
      </c>
      <c r="G558" s="18" t="s">
        <v>439</v>
      </c>
      <c r="H558" s="180">
        <v>28575</v>
      </c>
      <c r="I558" s="178" t="s">
        <v>951</v>
      </c>
      <c r="J558" s="22" t="s">
        <v>50</v>
      </c>
      <c r="K558" s="95">
        <v>180</v>
      </c>
      <c r="L558" s="95">
        <v>69.3</v>
      </c>
      <c r="M558" s="95">
        <v>57.9</v>
      </c>
      <c r="N558" s="95">
        <v>106.3</v>
      </c>
      <c r="O558" s="9">
        <v>3075</v>
      </c>
      <c r="P558" s="24" t="s">
        <v>34</v>
      </c>
      <c r="Q558" s="93">
        <v>1.8</v>
      </c>
      <c r="R558" s="10">
        <v>121</v>
      </c>
      <c r="S558" s="10">
        <v>5200</v>
      </c>
      <c r="T558" s="10"/>
      <c r="U558" s="10"/>
      <c r="V558" s="12" t="s">
        <v>35</v>
      </c>
      <c r="W558" s="30" t="s">
        <v>47</v>
      </c>
      <c r="X558" s="25" t="s">
        <v>48</v>
      </c>
      <c r="Y558" s="179" t="s">
        <v>38</v>
      </c>
      <c r="Z558" s="11">
        <v>11.3</v>
      </c>
      <c r="AA558" s="11">
        <v>52</v>
      </c>
      <c r="AB558" s="11" t="s">
        <v>851</v>
      </c>
      <c r="AC558" s="19" t="s">
        <v>852</v>
      </c>
      <c r="AD558" s="35" t="s">
        <v>1090</v>
      </c>
      <c r="AE558" s="13" t="s">
        <v>45</v>
      </c>
      <c r="AF558" s="13" t="s">
        <v>868</v>
      </c>
      <c r="AG558" s="2"/>
    </row>
    <row r="559" spans="2:33">
      <c r="B559" s="177">
        <v>401861955</v>
      </c>
      <c r="C559" s="8" t="s">
        <v>414</v>
      </c>
      <c r="D559" s="8" t="s">
        <v>415</v>
      </c>
      <c r="E559" s="7">
        <v>2021</v>
      </c>
      <c r="F559" s="8" t="s">
        <v>703</v>
      </c>
      <c r="G559" s="18" t="s">
        <v>611</v>
      </c>
      <c r="H559" s="180">
        <v>29875</v>
      </c>
      <c r="I559" s="178" t="s">
        <v>951</v>
      </c>
      <c r="J559" s="22" t="s">
        <v>50</v>
      </c>
      <c r="K559" s="95">
        <v>180</v>
      </c>
      <c r="L559" s="95">
        <v>69.3</v>
      </c>
      <c r="M559" s="95">
        <v>57.9</v>
      </c>
      <c r="N559" s="95">
        <v>106.3</v>
      </c>
      <c r="O559" s="9">
        <v>3075</v>
      </c>
      <c r="P559" s="24" t="s">
        <v>34</v>
      </c>
      <c r="Q559" s="93">
        <v>1.8</v>
      </c>
      <c r="R559" s="10">
        <v>121</v>
      </c>
      <c r="S559" s="10">
        <v>5200</v>
      </c>
      <c r="T559" s="10"/>
      <c r="U559" s="10"/>
      <c r="V559" s="12" t="s">
        <v>35</v>
      </c>
      <c r="W559" s="30" t="s">
        <v>47</v>
      </c>
      <c r="X559" s="25" t="s">
        <v>48</v>
      </c>
      <c r="Y559" s="179" t="s">
        <v>38</v>
      </c>
      <c r="Z559" s="11">
        <v>11.3</v>
      </c>
      <c r="AA559" s="11">
        <v>52</v>
      </c>
      <c r="AB559" s="11" t="s">
        <v>851</v>
      </c>
      <c r="AC559" s="19" t="s">
        <v>852</v>
      </c>
      <c r="AD559" s="35" t="s">
        <v>1090</v>
      </c>
      <c r="AE559" s="13" t="s">
        <v>45</v>
      </c>
      <c r="AF559" s="13" t="s">
        <v>868</v>
      </c>
      <c r="AG559" s="2"/>
    </row>
    <row r="560" spans="2:33">
      <c r="B560" s="224">
        <v>401819539</v>
      </c>
      <c r="C560" s="14" t="s">
        <v>414</v>
      </c>
      <c r="D560" s="14" t="s">
        <v>415</v>
      </c>
      <c r="E560" s="225">
        <v>2020</v>
      </c>
      <c r="F560" s="14" t="s">
        <v>696</v>
      </c>
      <c r="G560" s="226" t="s">
        <v>435</v>
      </c>
      <c r="H560" s="181">
        <v>24325</v>
      </c>
      <c r="I560" s="229" t="s">
        <v>881</v>
      </c>
      <c r="J560" s="23" t="s">
        <v>50</v>
      </c>
      <c r="K560" s="96">
        <v>180</v>
      </c>
      <c r="L560" s="96">
        <v>69.3</v>
      </c>
      <c r="M560" s="96">
        <v>57.9</v>
      </c>
      <c r="N560" s="96">
        <v>106.3</v>
      </c>
      <c r="O560" s="201">
        <v>3010</v>
      </c>
      <c r="P560" s="202" t="s">
        <v>34</v>
      </c>
      <c r="Q560" s="94">
        <v>1.8</v>
      </c>
      <c r="R560" s="203">
        <v>121</v>
      </c>
      <c r="S560" s="203">
        <v>5200</v>
      </c>
      <c r="T560" s="203"/>
      <c r="U560" s="203"/>
      <c r="V560" s="227" t="s">
        <v>35</v>
      </c>
      <c r="W560" s="31" t="s">
        <v>47</v>
      </c>
      <c r="X560" s="204" t="s">
        <v>48</v>
      </c>
      <c r="Y560" s="228" t="s">
        <v>38</v>
      </c>
      <c r="Z560" s="205">
        <v>11.3</v>
      </c>
      <c r="AA560" s="205">
        <v>56</v>
      </c>
      <c r="AB560" s="205" t="s">
        <v>849</v>
      </c>
      <c r="AC560" s="206" t="s">
        <v>850</v>
      </c>
      <c r="AD560" s="230" t="s">
        <v>1090</v>
      </c>
      <c r="AE560" s="231" t="s">
        <v>45</v>
      </c>
      <c r="AF560" s="231" t="s">
        <v>868</v>
      </c>
      <c r="AG560" s="2"/>
    </row>
    <row r="561" spans="2:33">
      <c r="B561" s="177">
        <v>401819541</v>
      </c>
      <c r="C561" s="8" t="s">
        <v>414</v>
      </c>
      <c r="D561" s="8" t="s">
        <v>415</v>
      </c>
      <c r="E561" s="7">
        <v>2020</v>
      </c>
      <c r="F561" s="8" t="s">
        <v>628</v>
      </c>
      <c r="G561" s="18" t="s">
        <v>436</v>
      </c>
      <c r="H561" s="180">
        <v>25535</v>
      </c>
      <c r="I561" s="178" t="s">
        <v>881</v>
      </c>
      <c r="J561" s="22" t="s">
        <v>50</v>
      </c>
      <c r="K561" s="95">
        <v>180</v>
      </c>
      <c r="L561" s="95">
        <v>69.3</v>
      </c>
      <c r="M561" s="95">
        <v>57.9</v>
      </c>
      <c r="N561" s="95">
        <v>106.3</v>
      </c>
      <c r="O561" s="9">
        <v>3040</v>
      </c>
      <c r="P561" s="24" t="s">
        <v>34</v>
      </c>
      <c r="Q561" s="93">
        <v>1.8</v>
      </c>
      <c r="R561" s="10">
        <v>121</v>
      </c>
      <c r="S561" s="10">
        <v>5200</v>
      </c>
      <c r="T561" s="10"/>
      <c r="U561" s="10"/>
      <c r="V561" s="12" t="s">
        <v>35</v>
      </c>
      <c r="W561" s="30" t="s">
        <v>47</v>
      </c>
      <c r="X561" s="25" t="s">
        <v>48</v>
      </c>
      <c r="Y561" s="179" t="s">
        <v>38</v>
      </c>
      <c r="Z561" s="11">
        <v>11.3</v>
      </c>
      <c r="AA561" s="11">
        <v>52</v>
      </c>
      <c r="AB561" s="11" t="s">
        <v>851</v>
      </c>
      <c r="AC561" s="19" t="s">
        <v>852</v>
      </c>
      <c r="AD561" s="35" t="s">
        <v>1090</v>
      </c>
      <c r="AE561" s="13" t="s">
        <v>45</v>
      </c>
      <c r="AF561" s="13" t="s">
        <v>868</v>
      </c>
      <c r="AG561" s="2"/>
    </row>
    <row r="562" spans="2:33">
      <c r="B562" s="177">
        <v>401819537</v>
      </c>
      <c r="C562" s="8" t="s">
        <v>414</v>
      </c>
      <c r="D562" s="8" t="s">
        <v>415</v>
      </c>
      <c r="E562" s="7">
        <v>2020</v>
      </c>
      <c r="F562" s="8" t="s">
        <v>698</v>
      </c>
      <c r="G562" s="18" t="s">
        <v>437</v>
      </c>
      <c r="H562" s="180">
        <v>26935</v>
      </c>
      <c r="I562" s="178" t="s">
        <v>881</v>
      </c>
      <c r="J562" s="22" t="s">
        <v>50</v>
      </c>
      <c r="K562" s="95">
        <v>180</v>
      </c>
      <c r="L562" s="95">
        <v>69.3</v>
      </c>
      <c r="M562" s="95">
        <v>58.1</v>
      </c>
      <c r="N562" s="95">
        <v>106.3</v>
      </c>
      <c r="O562" s="9">
        <v>3210</v>
      </c>
      <c r="P562" s="24" t="s">
        <v>34</v>
      </c>
      <c r="Q562" s="93">
        <v>1.8</v>
      </c>
      <c r="R562" s="10">
        <v>121</v>
      </c>
      <c r="S562" s="10">
        <v>5200</v>
      </c>
      <c r="T562" s="10"/>
      <c r="U562" s="10"/>
      <c r="V562" s="12" t="s">
        <v>52</v>
      </c>
      <c r="W562" s="30" t="s">
        <v>47</v>
      </c>
      <c r="X562" s="25" t="s">
        <v>48</v>
      </c>
      <c r="Y562" s="179" t="s">
        <v>38</v>
      </c>
      <c r="Z562" s="11">
        <v>10.6</v>
      </c>
      <c r="AA562" s="11">
        <v>50</v>
      </c>
      <c r="AB562" s="11" t="s">
        <v>855</v>
      </c>
      <c r="AC562" s="19" t="s">
        <v>856</v>
      </c>
      <c r="AD562" s="35" t="s">
        <v>1090</v>
      </c>
      <c r="AE562" s="13" t="s">
        <v>45</v>
      </c>
      <c r="AF562" s="13" t="s">
        <v>868</v>
      </c>
      <c r="AG562" s="2"/>
    </row>
    <row r="563" spans="2:33">
      <c r="B563" s="177">
        <v>401819540</v>
      </c>
      <c r="C563" s="8" t="s">
        <v>414</v>
      </c>
      <c r="D563" s="8" t="s">
        <v>415</v>
      </c>
      <c r="E563" s="7">
        <v>2020</v>
      </c>
      <c r="F563" s="8" t="s">
        <v>638</v>
      </c>
      <c r="G563" s="18" t="s">
        <v>439</v>
      </c>
      <c r="H563" s="180">
        <v>28375</v>
      </c>
      <c r="I563" s="178" t="s">
        <v>881</v>
      </c>
      <c r="J563" s="22" t="s">
        <v>50</v>
      </c>
      <c r="K563" s="95">
        <v>180</v>
      </c>
      <c r="L563" s="95">
        <v>69.3</v>
      </c>
      <c r="M563" s="95">
        <v>57.9</v>
      </c>
      <c r="N563" s="95">
        <v>106.3</v>
      </c>
      <c r="O563" s="9">
        <v>3075</v>
      </c>
      <c r="P563" s="24" t="s">
        <v>34</v>
      </c>
      <c r="Q563" s="93">
        <v>1.8</v>
      </c>
      <c r="R563" s="10">
        <v>121</v>
      </c>
      <c r="S563" s="10">
        <v>5200</v>
      </c>
      <c r="T563" s="10"/>
      <c r="U563" s="10"/>
      <c r="V563" s="12" t="s">
        <v>35</v>
      </c>
      <c r="W563" s="30" t="s">
        <v>47</v>
      </c>
      <c r="X563" s="25" t="s">
        <v>48</v>
      </c>
      <c r="Y563" s="179" t="s">
        <v>38</v>
      </c>
      <c r="Z563" s="11">
        <v>11.3</v>
      </c>
      <c r="AA563" s="11">
        <v>52</v>
      </c>
      <c r="AB563" s="11" t="s">
        <v>851</v>
      </c>
      <c r="AC563" s="19" t="s">
        <v>852</v>
      </c>
      <c r="AD563" s="35" t="s">
        <v>1090</v>
      </c>
      <c r="AE563" s="13" t="s">
        <v>45</v>
      </c>
      <c r="AF563" s="13" t="s">
        <v>868</v>
      </c>
      <c r="AG563" s="2"/>
    </row>
    <row r="564" spans="2:33">
      <c r="B564" s="177">
        <v>401819538</v>
      </c>
      <c r="C564" s="8" t="s">
        <v>414</v>
      </c>
      <c r="D564" s="8" t="s">
        <v>415</v>
      </c>
      <c r="E564" s="7">
        <v>2020</v>
      </c>
      <c r="F564" s="8" t="s">
        <v>697</v>
      </c>
      <c r="G564" s="18" t="s">
        <v>440</v>
      </c>
      <c r="H564" s="180">
        <v>29375</v>
      </c>
      <c r="I564" s="178" t="s">
        <v>881</v>
      </c>
      <c r="J564" s="22" t="s">
        <v>50</v>
      </c>
      <c r="K564" s="95">
        <v>180</v>
      </c>
      <c r="L564" s="95">
        <v>69.3</v>
      </c>
      <c r="M564" s="95">
        <v>58.1</v>
      </c>
      <c r="N564" s="95">
        <v>106.3</v>
      </c>
      <c r="O564" s="9">
        <v>3220</v>
      </c>
      <c r="P564" s="24" t="s">
        <v>34</v>
      </c>
      <c r="Q564" s="93">
        <v>1.8</v>
      </c>
      <c r="R564" s="10">
        <v>121</v>
      </c>
      <c r="S564" s="10">
        <v>5200</v>
      </c>
      <c r="T564" s="10"/>
      <c r="U564" s="10"/>
      <c r="V564" s="12" t="s">
        <v>52</v>
      </c>
      <c r="W564" s="30" t="s">
        <v>47</v>
      </c>
      <c r="X564" s="25" t="s">
        <v>48</v>
      </c>
      <c r="Y564" s="179" t="s">
        <v>38</v>
      </c>
      <c r="Z564" s="11">
        <v>10.6</v>
      </c>
      <c r="AA564" s="11">
        <v>50</v>
      </c>
      <c r="AB564" s="11" t="s">
        <v>855</v>
      </c>
      <c r="AC564" s="19" t="s">
        <v>856</v>
      </c>
      <c r="AD564" s="35" t="s">
        <v>1090</v>
      </c>
      <c r="AE564" s="13" t="s">
        <v>45</v>
      </c>
      <c r="AF564" s="13" t="s">
        <v>868</v>
      </c>
      <c r="AG564" s="2"/>
    </row>
    <row r="565" spans="2:33">
      <c r="B565" s="177">
        <v>401819542</v>
      </c>
      <c r="C565" s="8" t="s">
        <v>414</v>
      </c>
      <c r="D565" s="8" t="s">
        <v>415</v>
      </c>
      <c r="E565" s="7">
        <v>2020</v>
      </c>
      <c r="F565" s="8" t="s">
        <v>626</v>
      </c>
      <c r="G565" s="18" t="s">
        <v>438</v>
      </c>
      <c r="H565" s="180">
        <v>32500</v>
      </c>
      <c r="I565" s="178" t="s">
        <v>881</v>
      </c>
      <c r="J565" s="22" t="s">
        <v>50</v>
      </c>
      <c r="K565" s="95">
        <v>180</v>
      </c>
      <c r="L565" s="95">
        <v>69.3</v>
      </c>
      <c r="M565" s="95">
        <v>57.9</v>
      </c>
      <c r="N565" s="95">
        <v>106.3</v>
      </c>
      <c r="O565" s="9">
        <v>3075</v>
      </c>
      <c r="P565" s="24" t="s">
        <v>34</v>
      </c>
      <c r="Q565" s="93">
        <v>1.8</v>
      </c>
      <c r="R565" s="10">
        <v>121</v>
      </c>
      <c r="S565" s="10">
        <v>5200</v>
      </c>
      <c r="T565" s="10"/>
      <c r="U565" s="10"/>
      <c r="V565" s="12" t="s">
        <v>35</v>
      </c>
      <c r="W565" s="30" t="s">
        <v>47</v>
      </c>
      <c r="X565" s="25" t="s">
        <v>48</v>
      </c>
      <c r="Y565" s="179" t="s">
        <v>38</v>
      </c>
      <c r="Z565" s="11">
        <v>11.3</v>
      </c>
      <c r="AA565" s="11">
        <v>52</v>
      </c>
      <c r="AB565" s="11" t="s">
        <v>851</v>
      </c>
      <c r="AC565" s="19" t="s">
        <v>852</v>
      </c>
      <c r="AD565" s="35" t="s">
        <v>1090</v>
      </c>
      <c r="AE565" s="13" t="s">
        <v>45</v>
      </c>
      <c r="AF565" s="13" t="s">
        <v>868</v>
      </c>
      <c r="AG565" s="2"/>
    </row>
    <row r="566" spans="2:33">
      <c r="B566" s="224">
        <v>401780670</v>
      </c>
      <c r="C566" s="14" t="s">
        <v>414</v>
      </c>
      <c r="D566" s="14" t="s">
        <v>415</v>
      </c>
      <c r="E566" s="225">
        <v>2019</v>
      </c>
      <c r="F566" s="14" t="s">
        <v>696</v>
      </c>
      <c r="G566" s="226" t="s">
        <v>435</v>
      </c>
      <c r="H566" s="181">
        <v>23770</v>
      </c>
      <c r="I566" s="229" t="s">
        <v>895</v>
      </c>
      <c r="J566" s="23" t="s">
        <v>50</v>
      </c>
      <c r="K566" s="96">
        <v>180</v>
      </c>
      <c r="L566" s="96">
        <v>69.3</v>
      </c>
      <c r="M566" s="96">
        <v>57.9</v>
      </c>
      <c r="N566" s="96">
        <v>106.3</v>
      </c>
      <c r="O566" s="201">
        <v>3010</v>
      </c>
      <c r="P566" s="202" t="s">
        <v>34</v>
      </c>
      <c r="Q566" s="94">
        <v>1.8</v>
      </c>
      <c r="R566" s="203">
        <v>121</v>
      </c>
      <c r="S566" s="203">
        <v>5200</v>
      </c>
      <c r="T566" s="203"/>
      <c r="U566" s="203"/>
      <c r="V566" s="227" t="s">
        <v>35</v>
      </c>
      <c r="W566" s="31" t="s">
        <v>47</v>
      </c>
      <c r="X566" s="204" t="s">
        <v>48</v>
      </c>
      <c r="Y566" s="228" t="s">
        <v>38</v>
      </c>
      <c r="Z566" s="205">
        <v>11.3</v>
      </c>
      <c r="AA566" s="205">
        <v>56</v>
      </c>
      <c r="AB566" s="205" t="s">
        <v>849</v>
      </c>
      <c r="AC566" s="206" t="s">
        <v>850</v>
      </c>
      <c r="AD566" s="230" t="s">
        <v>1090</v>
      </c>
      <c r="AE566" s="231" t="s">
        <v>45</v>
      </c>
      <c r="AF566" s="231" t="s">
        <v>868</v>
      </c>
      <c r="AG566" s="2"/>
    </row>
    <row r="567" spans="2:33">
      <c r="B567" s="177">
        <v>401786991</v>
      </c>
      <c r="C567" s="8" t="s">
        <v>414</v>
      </c>
      <c r="D567" s="8" t="s">
        <v>415</v>
      </c>
      <c r="E567" s="7">
        <v>2019</v>
      </c>
      <c r="F567" s="8" t="s">
        <v>628</v>
      </c>
      <c r="G567" s="18" t="s">
        <v>436</v>
      </c>
      <c r="H567" s="180">
        <v>24980</v>
      </c>
      <c r="I567" s="178" t="s">
        <v>895</v>
      </c>
      <c r="J567" s="22" t="s">
        <v>50</v>
      </c>
      <c r="K567" s="95">
        <v>180</v>
      </c>
      <c r="L567" s="95">
        <v>69.3</v>
      </c>
      <c r="M567" s="95">
        <v>57.9</v>
      </c>
      <c r="N567" s="95">
        <v>106.3</v>
      </c>
      <c r="O567" s="9">
        <v>3040</v>
      </c>
      <c r="P567" s="24" t="s">
        <v>34</v>
      </c>
      <c r="Q567" s="93">
        <v>1.8</v>
      </c>
      <c r="R567" s="10">
        <v>121</v>
      </c>
      <c r="S567" s="10">
        <v>5200</v>
      </c>
      <c r="T567" s="10"/>
      <c r="U567" s="10"/>
      <c r="V567" s="12" t="s">
        <v>35</v>
      </c>
      <c r="W567" s="30" t="s">
        <v>47</v>
      </c>
      <c r="X567" s="25" t="s">
        <v>48</v>
      </c>
      <c r="Y567" s="179" t="s">
        <v>38</v>
      </c>
      <c r="Z567" s="11">
        <v>11.3</v>
      </c>
      <c r="AA567" s="11">
        <v>52</v>
      </c>
      <c r="AB567" s="11" t="s">
        <v>851</v>
      </c>
      <c r="AC567" s="19" t="s">
        <v>852</v>
      </c>
      <c r="AD567" s="35" t="s">
        <v>1090</v>
      </c>
      <c r="AE567" s="13" t="s">
        <v>45</v>
      </c>
      <c r="AF567" s="13" t="s">
        <v>868</v>
      </c>
      <c r="AG567" s="2"/>
    </row>
    <row r="568" spans="2:33">
      <c r="B568" s="177">
        <v>401787010</v>
      </c>
      <c r="C568" s="8" t="s">
        <v>414</v>
      </c>
      <c r="D568" s="8" t="s">
        <v>415</v>
      </c>
      <c r="E568" s="7">
        <v>2019</v>
      </c>
      <c r="F568" s="8" t="s">
        <v>698</v>
      </c>
      <c r="G568" s="18" t="s">
        <v>437</v>
      </c>
      <c r="H568" s="180">
        <v>26380</v>
      </c>
      <c r="I568" s="178" t="s">
        <v>895</v>
      </c>
      <c r="J568" s="22" t="s">
        <v>50</v>
      </c>
      <c r="K568" s="95">
        <v>180</v>
      </c>
      <c r="L568" s="95">
        <v>69.3</v>
      </c>
      <c r="M568" s="95">
        <v>58.1</v>
      </c>
      <c r="N568" s="95">
        <v>106.3</v>
      </c>
      <c r="O568" s="9">
        <v>3210</v>
      </c>
      <c r="P568" s="24" t="s">
        <v>34</v>
      </c>
      <c r="Q568" s="93">
        <v>1.8</v>
      </c>
      <c r="R568" s="10">
        <v>121</v>
      </c>
      <c r="S568" s="10">
        <v>5200</v>
      </c>
      <c r="T568" s="10"/>
      <c r="U568" s="10"/>
      <c r="V568" s="12" t="s">
        <v>52</v>
      </c>
      <c r="W568" s="30" t="s">
        <v>47</v>
      </c>
      <c r="X568" s="25" t="s">
        <v>48</v>
      </c>
      <c r="Y568" s="179" t="s">
        <v>38</v>
      </c>
      <c r="Z568" s="11">
        <v>10.6</v>
      </c>
      <c r="AA568" s="11">
        <v>50</v>
      </c>
      <c r="AB568" s="11" t="s">
        <v>855</v>
      </c>
      <c r="AC568" s="19" t="s">
        <v>856</v>
      </c>
      <c r="AD568" s="35" t="s">
        <v>1090</v>
      </c>
      <c r="AE568" s="13" t="s">
        <v>45</v>
      </c>
      <c r="AF568" s="13" t="s">
        <v>868</v>
      </c>
      <c r="AG568" s="2"/>
    </row>
    <row r="569" spans="2:33">
      <c r="B569" s="177">
        <v>401786989</v>
      </c>
      <c r="C569" s="8" t="s">
        <v>414</v>
      </c>
      <c r="D569" s="8" t="s">
        <v>415</v>
      </c>
      <c r="E569" s="7">
        <v>2019</v>
      </c>
      <c r="F569" s="8" t="s">
        <v>626</v>
      </c>
      <c r="G569" s="18" t="s">
        <v>438</v>
      </c>
      <c r="H569" s="180">
        <v>32200</v>
      </c>
      <c r="I569" s="178" t="s">
        <v>895</v>
      </c>
      <c r="J569" s="22" t="s">
        <v>50</v>
      </c>
      <c r="K569" s="95">
        <v>180</v>
      </c>
      <c r="L569" s="95">
        <v>69.3</v>
      </c>
      <c r="M569" s="95">
        <v>57.9</v>
      </c>
      <c r="N569" s="95">
        <v>106.3</v>
      </c>
      <c r="O569" s="9">
        <v>3075</v>
      </c>
      <c r="P569" s="24" t="s">
        <v>34</v>
      </c>
      <c r="Q569" s="93">
        <v>1.8</v>
      </c>
      <c r="R569" s="10">
        <v>121</v>
      </c>
      <c r="S569" s="10">
        <v>5200</v>
      </c>
      <c r="T569" s="10"/>
      <c r="U569" s="10"/>
      <c r="V569" s="12" t="s">
        <v>35</v>
      </c>
      <c r="W569" s="30" t="s">
        <v>47</v>
      </c>
      <c r="X569" s="25" t="s">
        <v>48</v>
      </c>
      <c r="Y569" s="179" t="s">
        <v>38</v>
      </c>
      <c r="Z569" s="11">
        <v>11.3</v>
      </c>
      <c r="AA569" s="11">
        <v>52</v>
      </c>
      <c r="AB569" s="11" t="s">
        <v>851</v>
      </c>
      <c r="AC569" s="19" t="s">
        <v>852</v>
      </c>
      <c r="AD569" s="35" t="s">
        <v>1090</v>
      </c>
      <c r="AE569" s="13" t="s">
        <v>45</v>
      </c>
      <c r="AF569" s="13" t="s">
        <v>868</v>
      </c>
      <c r="AG569" s="2"/>
    </row>
    <row r="570" spans="2:33">
      <c r="B570" s="177">
        <v>401786990</v>
      </c>
      <c r="C570" s="8" t="s">
        <v>414</v>
      </c>
      <c r="D570" s="8" t="s">
        <v>415</v>
      </c>
      <c r="E570" s="7">
        <v>2019</v>
      </c>
      <c r="F570" s="8" t="s">
        <v>638</v>
      </c>
      <c r="G570" s="18" t="s">
        <v>439</v>
      </c>
      <c r="H570" s="180">
        <v>27820</v>
      </c>
      <c r="I570" s="178" t="s">
        <v>895</v>
      </c>
      <c r="J570" s="22" t="s">
        <v>50</v>
      </c>
      <c r="K570" s="95">
        <v>180</v>
      </c>
      <c r="L570" s="95">
        <v>69.3</v>
      </c>
      <c r="M570" s="95">
        <v>57.9</v>
      </c>
      <c r="N570" s="95">
        <v>106.3</v>
      </c>
      <c r="O570" s="9">
        <v>3075</v>
      </c>
      <c r="P570" s="24" t="s">
        <v>34</v>
      </c>
      <c r="Q570" s="93">
        <v>1.8</v>
      </c>
      <c r="R570" s="10">
        <v>121</v>
      </c>
      <c r="S570" s="10">
        <v>5200</v>
      </c>
      <c r="T570" s="10"/>
      <c r="U570" s="10"/>
      <c r="V570" s="12" t="s">
        <v>35</v>
      </c>
      <c r="W570" s="30" t="s">
        <v>47</v>
      </c>
      <c r="X570" s="25" t="s">
        <v>48</v>
      </c>
      <c r="Y570" s="179" t="s">
        <v>38</v>
      </c>
      <c r="Z570" s="11">
        <v>11.3</v>
      </c>
      <c r="AA570" s="11">
        <v>52</v>
      </c>
      <c r="AB570" s="11" t="s">
        <v>851</v>
      </c>
      <c r="AC570" s="19" t="s">
        <v>852</v>
      </c>
      <c r="AD570" s="35" t="s">
        <v>1090</v>
      </c>
      <c r="AE570" s="13" t="s">
        <v>45</v>
      </c>
      <c r="AF570" s="13" t="s">
        <v>868</v>
      </c>
      <c r="AG570" s="2"/>
    </row>
    <row r="571" spans="2:33">
      <c r="B571" s="177">
        <v>401787009</v>
      </c>
      <c r="C571" s="8" t="s">
        <v>414</v>
      </c>
      <c r="D571" s="8" t="s">
        <v>415</v>
      </c>
      <c r="E571" s="7">
        <v>2019</v>
      </c>
      <c r="F571" s="8" t="s">
        <v>697</v>
      </c>
      <c r="G571" s="18" t="s">
        <v>440</v>
      </c>
      <c r="H571" s="180">
        <v>28820</v>
      </c>
      <c r="I571" s="178" t="s">
        <v>895</v>
      </c>
      <c r="J571" s="22" t="s">
        <v>50</v>
      </c>
      <c r="K571" s="95">
        <v>180</v>
      </c>
      <c r="L571" s="95">
        <v>69.3</v>
      </c>
      <c r="M571" s="95">
        <v>58.1</v>
      </c>
      <c r="N571" s="95">
        <v>106.3</v>
      </c>
      <c r="O571" s="9">
        <v>3220</v>
      </c>
      <c r="P571" s="24" t="s">
        <v>34</v>
      </c>
      <c r="Q571" s="93">
        <v>1.8</v>
      </c>
      <c r="R571" s="10">
        <v>121</v>
      </c>
      <c r="S571" s="10">
        <v>5200</v>
      </c>
      <c r="T571" s="10"/>
      <c r="U571" s="10"/>
      <c r="V571" s="12" t="s">
        <v>52</v>
      </c>
      <c r="W571" s="30" t="s">
        <v>47</v>
      </c>
      <c r="X571" s="25" t="s">
        <v>48</v>
      </c>
      <c r="Y571" s="179" t="s">
        <v>38</v>
      </c>
      <c r="Z571" s="11">
        <v>10.6</v>
      </c>
      <c r="AA571" s="11">
        <v>50</v>
      </c>
      <c r="AB571" s="11" t="s">
        <v>855</v>
      </c>
      <c r="AC571" s="19" t="s">
        <v>856</v>
      </c>
      <c r="AD571" s="35" t="s">
        <v>1090</v>
      </c>
      <c r="AE571" s="13" t="s">
        <v>45</v>
      </c>
      <c r="AF571" s="13" t="s">
        <v>868</v>
      </c>
      <c r="AG571" s="2"/>
    </row>
    <row r="572" spans="2:33">
      <c r="B572" s="224">
        <v>401741147</v>
      </c>
      <c r="C572" s="14" t="s">
        <v>414</v>
      </c>
      <c r="D572" s="14" t="s">
        <v>415</v>
      </c>
      <c r="E572" s="225">
        <v>2018</v>
      </c>
      <c r="F572" s="14" t="s">
        <v>677</v>
      </c>
      <c r="G572" s="226" t="s">
        <v>425</v>
      </c>
      <c r="H572" s="181">
        <v>23475</v>
      </c>
      <c r="I572" s="229" t="s">
        <v>894</v>
      </c>
      <c r="J572" s="23" t="s">
        <v>50</v>
      </c>
      <c r="K572" s="96">
        <v>178.7</v>
      </c>
      <c r="L572" s="96">
        <v>69.3</v>
      </c>
      <c r="M572" s="96">
        <v>58.1</v>
      </c>
      <c r="N572" s="96">
        <v>106.3</v>
      </c>
      <c r="O572" s="201">
        <v>3075</v>
      </c>
      <c r="P572" s="202" t="s">
        <v>34</v>
      </c>
      <c r="Q572" s="94">
        <v>1.8</v>
      </c>
      <c r="R572" s="203">
        <v>121</v>
      </c>
      <c r="S572" s="203">
        <v>5200</v>
      </c>
      <c r="T572" s="203"/>
      <c r="U572" s="203"/>
      <c r="V572" s="227" t="s">
        <v>35</v>
      </c>
      <c r="W572" s="31" t="s">
        <v>47</v>
      </c>
      <c r="X572" s="204" t="s">
        <v>48</v>
      </c>
      <c r="Y572" s="228" t="s">
        <v>38</v>
      </c>
      <c r="Z572" s="205">
        <v>11.3</v>
      </c>
      <c r="AA572" s="205">
        <v>52</v>
      </c>
      <c r="AB572" s="205" t="s">
        <v>851</v>
      </c>
      <c r="AC572" s="206" t="s">
        <v>852</v>
      </c>
      <c r="AD572" s="230" t="s">
        <v>1090</v>
      </c>
      <c r="AE572" s="231" t="s">
        <v>45</v>
      </c>
      <c r="AF572" s="231" t="s">
        <v>868</v>
      </c>
      <c r="AG572" s="2"/>
    </row>
    <row r="573" spans="2:33">
      <c r="B573" s="177">
        <v>401741153</v>
      </c>
      <c r="C573" s="8" t="s">
        <v>414</v>
      </c>
      <c r="D573" s="8" t="s">
        <v>415</v>
      </c>
      <c r="E573" s="7">
        <v>2018</v>
      </c>
      <c r="F573" s="8" t="s">
        <v>673</v>
      </c>
      <c r="G573" s="18" t="s">
        <v>426</v>
      </c>
      <c r="H573" s="180">
        <v>24685</v>
      </c>
      <c r="I573" s="178" t="s">
        <v>894</v>
      </c>
      <c r="J573" s="22" t="s">
        <v>50</v>
      </c>
      <c r="K573" s="95">
        <v>178.7</v>
      </c>
      <c r="L573" s="95">
        <v>69.3</v>
      </c>
      <c r="M573" s="95">
        <v>58.1</v>
      </c>
      <c r="N573" s="95">
        <v>106.3</v>
      </c>
      <c r="O573" s="9">
        <v>3075</v>
      </c>
      <c r="P573" s="24" t="s">
        <v>34</v>
      </c>
      <c r="Q573" s="93">
        <v>1.8</v>
      </c>
      <c r="R573" s="10">
        <v>121</v>
      </c>
      <c r="S573" s="10">
        <v>5200</v>
      </c>
      <c r="T573" s="10"/>
      <c r="U573" s="10"/>
      <c r="V573" s="12" t="s">
        <v>35</v>
      </c>
      <c r="W573" s="30" t="s">
        <v>47</v>
      </c>
      <c r="X573" s="25" t="s">
        <v>48</v>
      </c>
      <c r="Y573" s="179" t="s">
        <v>38</v>
      </c>
      <c r="Z573" s="11">
        <v>11.3</v>
      </c>
      <c r="AA573" s="11">
        <v>52</v>
      </c>
      <c r="AB573" s="11" t="s">
        <v>851</v>
      </c>
      <c r="AC573" s="19" t="s">
        <v>852</v>
      </c>
      <c r="AD573" s="35" t="s">
        <v>1090</v>
      </c>
      <c r="AE573" s="13" t="s">
        <v>45</v>
      </c>
      <c r="AF573" s="13" t="s">
        <v>868</v>
      </c>
      <c r="AG573" s="2"/>
    </row>
    <row r="574" spans="2:33">
      <c r="B574" s="177">
        <v>401741149</v>
      </c>
      <c r="C574" s="8" t="s">
        <v>414</v>
      </c>
      <c r="D574" s="8" t="s">
        <v>415</v>
      </c>
      <c r="E574" s="7">
        <v>2018</v>
      </c>
      <c r="F574" s="8" t="s">
        <v>692</v>
      </c>
      <c r="G574" s="18" t="s">
        <v>432</v>
      </c>
      <c r="H574" s="180">
        <v>25165</v>
      </c>
      <c r="I574" s="178" t="s">
        <v>894</v>
      </c>
      <c r="J574" s="22" t="s">
        <v>50</v>
      </c>
      <c r="K574" s="95">
        <v>178.7</v>
      </c>
      <c r="L574" s="95">
        <v>69.3</v>
      </c>
      <c r="M574" s="95">
        <v>58.1</v>
      </c>
      <c r="N574" s="95">
        <v>106.3</v>
      </c>
      <c r="O574" s="9">
        <v>3010</v>
      </c>
      <c r="P574" s="24" t="s">
        <v>34</v>
      </c>
      <c r="Q574" s="93">
        <v>1.8</v>
      </c>
      <c r="R574" s="10">
        <v>121</v>
      </c>
      <c r="S574" s="10">
        <v>5200</v>
      </c>
      <c r="T574" s="10"/>
      <c r="U574" s="10"/>
      <c r="V574" s="12" t="s">
        <v>35</v>
      </c>
      <c r="W574" s="30" t="s">
        <v>47</v>
      </c>
      <c r="X574" s="25" t="s">
        <v>48</v>
      </c>
      <c r="Y574" s="179" t="s">
        <v>38</v>
      </c>
      <c r="Z574" s="11">
        <v>11.3</v>
      </c>
      <c r="AA574" s="11">
        <v>56</v>
      </c>
      <c r="AB574" s="11" t="s">
        <v>849</v>
      </c>
      <c r="AC574" s="19" t="s">
        <v>850</v>
      </c>
      <c r="AD574" s="35" t="s">
        <v>1090</v>
      </c>
      <c r="AE574" s="13" t="s">
        <v>45</v>
      </c>
      <c r="AF574" s="13" t="s">
        <v>868</v>
      </c>
      <c r="AG574" s="2"/>
    </row>
    <row r="575" spans="2:33">
      <c r="B575" s="177">
        <v>401741151</v>
      </c>
      <c r="C575" s="8" t="s">
        <v>414</v>
      </c>
      <c r="D575" s="8" t="s">
        <v>415</v>
      </c>
      <c r="E575" s="7">
        <v>2018</v>
      </c>
      <c r="F575" s="8" t="s">
        <v>674</v>
      </c>
      <c r="G575" s="18" t="s">
        <v>427</v>
      </c>
      <c r="H575" s="180">
        <v>26735</v>
      </c>
      <c r="I575" s="178" t="s">
        <v>894</v>
      </c>
      <c r="J575" s="22" t="s">
        <v>50</v>
      </c>
      <c r="K575" s="95">
        <v>178.7</v>
      </c>
      <c r="L575" s="95">
        <v>69.3</v>
      </c>
      <c r="M575" s="95">
        <v>58.1</v>
      </c>
      <c r="N575" s="95">
        <v>106.3</v>
      </c>
      <c r="O575" s="9">
        <v>3050</v>
      </c>
      <c r="P575" s="24" t="s">
        <v>34</v>
      </c>
      <c r="Q575" s="93">
        <v>1.8</v>
      </c>
      <c r="R575" s="10">
        <v>121</v>
      </c>
      <c r="S575" s="10">
        <v>5200</v>
      </c>
      <c r="T575" s="10"/>
      <c r="U575" s="10"/>
      <c r="V575" s="12" t="s">
        <v>35</v>
      </c>
      <c r="W575" s="30" t="s">
        <v>47</v>
      </c>
      <c r="X575" s="25" t="s">
        <v>48</v>
      </c>
      <c r="Y575" s="179" t="s">
        <v>38</v>
      </c>
      <c r="Z575" s="11">
        <v>11.3</v>
      </c>
      <c r="AA575" s="11">
        <v>52</v>
      </c>
      <c r="AB575" s="11" t="s">
        <v>851</v>
      </c>
      <c r="AC575" s="19" t="s">
        <v>852</v>
      </c>
      <c r="AD575" s="35" t="s">
        <v>1090</v>
      </c>
      <c r="AE575" s="13" t="s">
        <v>45</v>
      </c>
      <c r="AF575" s="13" t="s">
        <v>868</v>
      </c>
      <c r="AG575" s="2"/>
    </row>
    <row r="576" spans="2:33">
      <c r="B576" s="177">
        <v>401741148</v>
      </c>
      <c r="C576" s="8" t="s">
        <v>414</v>
      </c>
      <c r="D576" s="8" t="s">
        <v>415</v>
      </c>
      <c r="E576" s="7">
        <v>2018</v>
      </c>
      <c r="F576" s="8" t="s">
        <v>691</v>
      </c>
      <c r="G576" s="18" t="s">
        <v>433</v>
      </c>
      <c r="H576" s="180">
        <v>28115</v>
      </c>
      <c r="I576" s="178" t="s">
        <v>894</v>
      </c>
      <c r="J576" s="22" t="s">
        <v>50</v>
      </c>
      <c r="K576" s="95">
        <v>178.7</v>
      </c>
      <c r="L576" s="95">
        <v>69.3</v>
      </c>
      <c r="M576" s="95">
        <v>58.1</v>
      </c>
      <c r="N576" s="95">
        <v>106.3</v>
      </c>
      <c r="O576" s="9">
        <v>3080</v>
      </c>
      <c r="P576" s="24" t="s">
        <v>34</v>
      </c>
      <c r="Q576" s="93">
        <v>1.8</v>
      </c>
      <c r="R576" s="10">
        <v>121</v>
      </c>
      <c r="S576" s="10">
        <v>5200</v>
      </c>
      <c r="T576" s="10"/>
      <c r="U576" s="10"/>
      <c r="V576" s="12" t="s">
        <v>35</v>
      </c>
      <c r="W576" s="30" t="s">
        <v>47</v>
      </c>
      <c r="X576" s="25" t="s">
        <v>48</v>
      </c>
      <c r="Y576" s="179" t="s">
        <v>38</v>
      </c>
      <c r="Z576" s="11">
        <v>11.3</v>
      </c>
      <c r="AA576" s="11">
        <v>52</v>
      </c>
      <c r="AB576" s="11" t="s">
        <v>851</v>
      </c>
      <c r="AC576" s="19" t="s">
        <v>852</v>
      </c>
      <c r="AD576" s="35" t="s">
        <v>1090</v>
      </c>
      <c r="AE576" s="13" t="s">
        <v>45</v>
      </c>
      <c r="AF576" s="13" t="s">
        <v>868</v>
      </c>
      <c r="AG576" s="2"/>
    </row>
    <row r="577" spans="2:33">
      <c r="B577" s="177">
        <v>401741150</v>
      </c>
      <c r="C577" s="8" t="s">
        <v>414</v>
      </c>
      <c r="D577" s="8" t="s">
        <v>415</v>
      </c>
      <c r="E577" s="7">
        <v>2018</v>
      </c>
      <c r="F577" s="8" t="s">
        <v>675</v>
      </c>
      <c r="G577" s="18" t="s">
        <v>428</v>
      </c>
      <c r="H577" s="180">
        <v>29685</v>
      </c>
      <c r="I577" s="178" t="s">
        <v>894</v>
      </c>
      <c r="J577" s="22" t="s">
        <v>50</v>
      </c>
      <c r="K577" s="95">
        <v>178.7</v>
      </c>
      <c r="L577" s="95">
        <v>69.3</v>
      </c>
      <c r="M577" s="95">
        <v>58.1</v>
      </c>
      <c r="N577" s="95">
        <v>106.3</v>
      </c>
      <c r="O577" s="9">
        <v>3050</v>
      </c>
      <c r="P577" s="24" t="s">
        <v>34</v>
      </c>
      <c r="Q577" s="93">
        <v>1.8</v>
      </c>
      <c r="R577" s="10">
        <v>121</v>
      </c>
      <c r="S577" s="10">
        <v>5200</v>
      </c>
      <c r="T577" s="10"/>
      <c r="U577" s="10"/>
      <c r="V577" s="12" t="s">
        <v>35</v>
      </c>
      <c r="W577" s="30" t="s">
        <v>47</v>
      </c>
      <c r="X577" s="25" t="s">
        <v>48</v>
      </c>
      <c r="Y577" s="179" t="s">
        <v>38</v>
      </c>
      <c r="Z577" s="11">
        <v>11.3</v>
      </c>
      <c r="AA577" s="11">
        <v>52</v>
      </c>
      <c r="AB577" s="11" t="s">
        <v>851</v>
      </c>
      <c r="AC577" s="19" t="s">
        <v>852</v>
      </c>
      <c r="AD577" s="35" t="s">
        <v>1090</v>
      </c>
      <c r="AE577" s="13" t="s">
        <v>45</v>
      </c>
      <c r="AF577" s="13" t="s">
        <v>868</v>
      </c>
      <c r="AG577" s="2"/>
    </row>
    <row r="578" spans="2:33">
      <c r="B578" s="177">
        <v>401741152</v>
      </c>
      <c r="C578" s="8" t="s">
        <v>414</v>
      </c>
      <c r="D578" s="8" t="s">
        <v>415</v>
      </c>
      <c r="E578" s="7">
        <v>2018</v>
      </c>
      <c r="F578" s="8" t="s">
        <v>690</v>
      </c>
      <c r="G578" s="18" t="s">
        <v>434</v>
      </c>
      <c r="H578" s="180">
        <v>30565</v>
      </c>
      <c r="I578" s="178" t="s">
        <v>894</v>
      </c>
      <c r="J578" s="22" t="s">
        <v>50</v>
      </c>
      <c r="K578" s="95">
        <v>178.7</v>
      </c>
      <c r="L578" s="95">
        <v>69.3</v>
      </c>
      <c r="M578" s="95">
        <v>58.1</v>
      </c>
      <c r="N578" s="95">
        <v>106.3</v>
      </c>
      <c r="O578" s="9">
        <v>3080</v>
      </c>
      <c r="P578" s="24" t="s">
        <v>34</v>
      </c>
      <c r="Q578" s="93">
        <v>1.8</v>
      </c>
      <c r="R578" s="10">
        <v>121</v>
      </c>
      <c r="S578" s="10">
        <v>5200</v>
      </c>
      <c r="T578" s="10"/>
      <c r="U578" s="10"/>
      <c r="V578" s="12" t="s">
        <v>35</v>
      </c>
      <c r="W578" s="30" t="s">
        <v>47</v>
      </c>
      <c r="X578" s="25" t="s">
        <v>48</v>
      </c>
      <c r="Y578" s="179" t="s">
        <v>38</v>
      </c>
      <c r="Z578" s="11">
        <v>11.3</v>
      </c>
      <c r="AA578" s="11">
        <v>52</v>
      </c>
      <c r="AB578" s="11" t="s">
        <v>851</v>
      </c>
      <c r="AC578" s="19" t="s">
        <v>852</v>
      </c>
      <c r="AD578" s="35" t="s">
        <v>1090</v>
      </c>
      <c r="AE578" s="13" t="s">
        <v>45</v>
      </c>
      <c r="AF578" s="13" t="s">
        <v>868</v>
      </c>
      <c r="AG578" s="2"/>
    </row>
    <row r="579" spans="2:33">
      <c r="B579" s="224">
        <v>401709372</v>
      </c>
      <c r="C579" s="14" t="s">
        <v>414</v>
      </c>
      <c r="D579" s="14" t="s">
        <v>415</v>
      </c>
      <c r="E579" s="225">
        <v>2017</v>
      </c>
      <c r="F579" s="14" t="s">
        <v>677</v>
      </c>
      <c r="G579" s="226" t="s">
        <v>425</v>
      </c>
      <c r="H579" s="181">
        <v>23475</v>
      </c>
      <c r="I579" s="229" t="s">
        <v>890</v>
      </c>
      <c r="J579" s="23" t="s">
        <v>50</v>
      </c>
      <c r="K579" s="96">
        <v>178.7</v>
      </c>
      <c r="L579" s="96">
        <v>69.3</v>
      </c>
      <c r="M579" s="96">
        <v>58.1</v>
      </c>
      <c r="N579" s="96">
        <v>106.3</v>
      </c>
      <c r="O579" s="201"/>
      <c r="P579" s="202" t="s">
        <v>34</v>
      </c>
      <c r="Q579" s="94">
        <v>1.8</v>
      </c>
      <c r="R579" s="203">
        <v>121</v>
      </c>
      <c r="S579" s="203">
        <v>5200</v>
      </c>
      <c r="T579" s="203"/>
      <c r="U579" s="203"/>
      <c r="V579" s="227" t="s">
        <v>35</v>
      </c>
      <c r="W579" s="31" t="s">
        <v>47</v>
      </c>
      <c r="X579" s="204" t="s">
        <v>48</v>
      </c>
      <c r="Y579" s="228" t="s">
        <v>38</v>
      </c>
      <c r="Z579" s="205">
        <v>11.3</v>
      </c>
      <c r="AA579" s="205">
        <v>52</v>
      </c>
      <c r="AB579" s="205" t="s">
        <v>851</v>
      </c>
      <c r="AC579" s="206" t="s">
        <v>852</v>
      </c>
      <c r="AD579" s="230" t="s">
        <v>1090</v>
      </c>
      <c r="AE579" s="231" t="s">
        <v>45</v>
      </c>
      <c r="AF579" s="231" t="s">
        <v>868</v>
      </c>
      <c r="AG579" s="2"/>
    </row>
    <row r="580" spans="2:33">
      <c r="B580" s="177">
        <v>401658857</v>
      </c>
      <c r="C580" s="8" t="s">
        <v>414</v>
      </c>
      <c r="D580" s="8" t="s">
        <v>415</v>
      </c>
      <c r="E580" s="7">
        <v>2017</v>
      </c>
      <c r="F580" s="8" t="s">
        <v>673</v>
      </c>
      <c r="G580" s="18" t="s">
        <v>426</v>
      </c>
      <c r="H580" s="180">
        <v>24685</v>
      </c>
      <c r="I580" s="178" t="s">
        <v>890</v>
      </c>
      <c r="J580" s="22" t="s">
        <v>50</v>
      </c>
      <c r="K580" s="95">
        <v>178.7</v>
      </c>
      <c r="L580" s="95">
        <v>69.3</v>
      </c>
      <c r="M580" s="95">
        <v>58.1</v>
      </c>
      <c r="N580" s="95">
        <v>106.3</v>
      </c>
      <c r="O580" s="9">
        <v>3075</v>
      </c>
      <c r="P580" s="24" t="s">
        <v>34</v>
      </c>
      <c r="Q580" s="93">
        <v>1.8</v>
      </c>
      <c r="R580" s="10">
        <v>121</v>
      </c>
      <c r="S580" s="10">
        <v>5200</v>
      </c>
      <c r="T580" s="10"/>
      <c r="U580" s="10"/>
      <c r="V580" s="12" t="s">
        <v>35</v>
      </c>
      <c r="W580" s="30" t="s">
        <v>47</v>
      </c>
      <c r="X580" s="25" t="s">
        <v>48</v>
      </c>
      <c r="Y580" s="179" t="s">
        <v>38</v>
      </c>
      <c r="Z580" s="11">
        <v>11.3</v>
      </c>
      <c r="AA580" s="11">
        <v>52</v>
      </c>
      <c r="AB580" s="11" t="s">
        <v>851</v>
      </c>
      <c r="AC580" s="19" t="s">
        <v>852</v>
      </c>
      <c r="AD580" s="35" t="s">
        <v>1090</v>
      </c>
      <c r="AE580" s="13" t="s">
        <v>45</v>
      </c>
      <c r="AF580" s="13" t="s">
        <v>868</v>
      </c>
      <c r="AG580" s="2"/>
    </row>
    <row r="581" spans="2:33">
      <c r="B581" s="177">
        <v>401658853</v>
      </c>
      <c r="C581" s="8" t="s">
        <v>414</v>
      </c>
      <c r="D581" s="8" t="s">
        <v>415</v>
      </c>
      <c r="E581" s="7">
        <v>2017</v>
      </c>
      <c r="F581" s="8" t="s">
        <v>692</v>
      </c>
      <c r="G581" s="18" t="s">
        <v>432</v>
      </c>
      <c r="H581" s="180">
        <v>25165</v>
      </c>
      <c r="I581" s="178" t="s">
        <v>890</v>
      </c>
      <c r="J581" s="22" t="s">
        <v>50</v>
      </c>
      <c r="K581" s="95">
        <v>178.7</v>
      </c>
      <c r="L581" s="95">
        <v>69.3</v>
      </c>
      <c r="M581" s="95">
        <v>58.1</v>
      </c>
      <c r="N581" s="95">
        <v>106.3</v>
      </c>
      <c r="O581" s="9">
        <v>3010</v>
      </c>
      <c r="P581" s="24" t="s">
        <v>34</v>
      </c>
      <c r="Q581" s="93">
        <v>1.8</v>
      </c>
      <c r="R581" s="10">
        <v>121</v>
      </c>
      <c r="S581" s="10">
        <v>5200</v>
      </c>
      <c r="T581" s="10"/>
      <c r="U581" s="10"/>
      <c r="V581" s="12" t="s">
        <v>35</v>
      </c>
      <c r="W581" s="30" t="s">
        <v>47</v>
      </c>
      <c r="X581" s="25" t="s">
        <v>48</v>
      </c>
      <c r="Y581" s="179" t="s">
        <v>38</v>
      </c>
      <c r="Z581" s="11">
        <v>11.3</v>
      </c>
      <c r="AA581" s="11">
        <v>56</v>
      </c>
      <c r="AB581" s="11" t="s">
        <v>849</v>
      </c>
      <c r="AC581" s="19" t="s">
        <v>850</v>
      </c>
      <c r="AD581" s="35" t="s">
        <v>1090</v>
      </c>
      <c r="AE581" s="13" t="s">
        <v>45</v>
      </c>
      <c r="AF581" s="13" t="s">
        <v>868</v>
      </c>
      <c r="AG581" s="2"/>
    </row>
    <row r="582" spans="2:33">
      <c r="B582" s="177">
        <v>401658855</v>
      </c>
      <c r="C582" s="8" t="s">
        <v>414</v>
      </c>
      <c r="D582" s="8" t="s">
        <v>415</v>
      </c>
      <c r="E582" s="7">
        <v>2017</v>
      </c>
      <c r="F582" s="8" t="s">
        <v>674</v>
      </c>
      <c r="G582" s="18" t="s">
        <v>427</v>
      </c>
      <c r="H582" s="180">
        <v>26735</v>
      </c>
      <c r="I582" s="178" t="s">
        <v>890</v>
      </c>
      <c r="J582" s="22" t="s">
        <v>50</v>
      </c>
      <c r="K582" s="95">
        <v>178.7</v>
      </c>
      <c r="L582" s="95">
        <v>69.3</v>
      </c>
      <c r="M582" s="95">
        <v>58.1</v>
      </c>
      <c r="N582" s="95">
        <v>106.3</v>
      </c>
      <c r="O582" s="9">
        <v>3050</v>
      </c>
      <c r="P582" s="24" t="s">
        <v>34</v>
      </c>
      <c r="Q582" s="93">
        <v>1.8</v>
      </c>
      <c r="R582" s="10">
        <v>121</v>
      </c>
      <c r="S582" s="10">
        <v>5200</v>
      </c>
      <c r="T582" s="10"/>
      <c r="U582" s="10"/>
      <c r="V582" s="12" t="s">
        <v>35</v>
      </c>
      <c r="W582" s="30" t="s">
        <v>47</v>
      </c>
      <c r="X582" s="25" t="s">
        <v>48</v>
      </c>
      <c r="Y582" s="179" t="s">
        <v>38</v>
      </c>
      <c r="Z582" s="11">
        <v>11.3</v>
      </c>
      <c r="AA582" s="11">
        <v>52</v>
      </c>
      <c r="AB582" s="11" t="s">
        <v>851</v>
      </c>
      <c r="AC582" s="19" t="s">
        <v>852</v>
      </c>
      <c r="AD582" s="35" t="s">
        <v>1090</v>
      </c>
      <c r="AE582" s="13" t="s">
        <v>45</v>
      </c>
      <c r="AF582" s="13" t="s">
        <v>868</v>
      </c>
      <c r="AG582" s="2"/>
    </row>
    <row r="583" spans="2:33">
      <c r="B583" s="177">
        <v>401658852</v>
      </c>
      <c r="C583" s="8" t="s">
        <v>414</v>
      </c>
      <c r="D583" s="8" t="s">
        <v>415</v>
      </c>
      <c r="E583" s="7">
        <v>2017</v>
      </c>
      <c r="F583" s="8" t="s">
        <v>691</v>
      </c>
      <c r="G583" s="18" t="s">
        <v>433</v>
      </c>
      <c r="H583" s="180">
        <v>28115</v>
      </c>
      <c r="I583" s="178" t="s">
        <v>890</v>
      </c>
      <c r="J583" s="22" t="s">
        <v>50</v>
      </c>
      <c r="K583" s="95">
        <v>178.7</v>
      </c>
      <c r="L583" s="95">
        <v>69.3</v>
      </c>
      <c r="M583" s="95">
        <v>58.1</v>
      </c>
      <c r="N583" s="95">
        <v>106.3</v>
      </c>
      <c r="O583" s="9">
        <v>3080</v>
      </c>
      <c r="P583" s="24" t="s">
        <v>34</v>
      </c>
      <c r="Q583" s="93">
        <v>1.8</v>
      </c>
      <c r="R583" s="10">
        <v>121</v>
      </c>
      <c r="S583" s="10">
        <v>5200</v>
      </c>
      <c r="T583" s="10"/>
      <c r="U583" s="10"/>
      <c r="V583" s="12" t="s">
        <v>35</v>
      </c>
      <c r="W583" s="30" t="s">
        <v>47</v>
      </c>
      <c r="X583" s="25" t="s">
        <v>48</v>
      </c>
      <c r="Y583" s="179" t="s">
        <v>38</v>
      </c>
      <c r="Z583" s="11">
        <v>11.3</v>
      </c>
      <c r="AA583" s="11">
        <v>52</v>
      </c>
      <c r="AB583" s="11" t="s">
        <v>851</v>
      </c>
      <c r="AC583" s="19" t="s">
        <v>852</v>
      </c>
      <c r="AD583" s="35" t="s">
        <v>1090</v>
      </c>
      <c r="AE583" s="13" t="s">
        <v>45</v>
      </c>
      <c r="AF583" s="13" t="s">
        <v>868</v>
      </c>
      <c r="AG583" s="2"/>
    </row>
    <row r="584" spans="2:33">
      <c r="B584" s="177">
        <v>401658854</v>
      </c>
      <c r="C584" s="8" t="s">
        <v>414</v>
      </c>
      <c r="D584" s="8" t="s">
        <v>415</v>
      </c>
      <c r="E584" s="7">
        <v>2017</v>
      </c>
      <c r="F584" s="8" t="s">
        <v>675</v>
      </c>
      <c r="G584" s="18" t="s">
        <v>428</v>
      </c>
      <c r="H584" s="180">
        <v>29135</v>
      </c>
      <c r="I584" s="178" t="s">
        <v>890</v>
      </c>
      <c r="J584" s="22" t="s">
        <v>50</v>
      </c>
      <c r="K584" s="95">
        <v>178.7</v>
      </c>
      <c r="L584" s="95">
        <v>69.3</v>
      </c>
      <c r="M584" s="95">
        <v>58.1</v>
      </c>
      <c r="N584" s="95">
        <v>106.3</v>
      </c>
      <c r="O584" s="9">
        <v>3050</v>
      </c>
      <c r="P584" s="24" t="s">
        <v>34</v>
      </c>
      <c r="Q584" s="93">
        <v>1.8</v>
      </c>
      <c r="R584" s="10">
        <v>121</v>
      </c>
      <c r="S584" s="10">
        <v>5200</v>
      </c>
      <c r="T584" s="10"/>
      <c r="U584" s="10"/>
      <c r="V584" s="12" t="s">
        <v>35</v>
      </c>
      <c r="W584" s="30" t="s">
        <v>47</v>
      </c>
      <c r="X584" s="25" t="s">
        <v>48</v>
      </c>
      <c r="Y584" s="179" t="s">
        <v>38</v>
      </c>
      <c r="Z584" s="11">
        <v>11.3</v>
      </c>
      <c r="AA584" s="11">
        <v>52</v>
      </c>
      <c r="AB584" s="11" t="s">
        <v>851</v>
      </c>
      <c r="AC584" s="19" t="s">
        <v>852</v>
      </c>
      <c r="AD584" s="35" t="s">
        <v>1090</v>
      </c>
      <c r="AE584" s="13" t="s">
        <v>45</v>
      </c>
      <c r="AF584" s="13" t="s">
        <v>868</v>
      </c>
      <c r="AG584" s="2"/>
    </row>
    <row r="585" spans="2:33">
      <c r="B585" s="177">
        <v>401658856</v>
      </c>
      <c r="C585" s="8" t="s">
        <v>414</v>
      </c>
      <c r="D585" s="8" t="s">
        <v>415</v>
      </c>
      <c r="E585" s="7">
        <v>2017</v>
      </c>
      <c r="F585" s="8" t="s">
        <v>690</v>
      </c>
      <c r="G585" s="18" t="s">
        <v>434</v>
      </c>
      <c r="H585" s="180">
        <v>30015</v>
      </c>
      <c r="I585" s="178" t="s">
        <v>890</v>
      </c>
      <c r="J585" s="22" t="s">
        <v>50</v>
      </c>
      <c r="K585" s="95">
        <v>178.7</v>
      </c>
      <c r="L585" s="95">
        <v>69.3</v>
      </c>
      <c r="M585" s="95">
        <v>58.1</v>
      </c>
      <c r="N585" s="95">
        <v>106.3</v>
      </c>
      <c r="O585" s="9">
        <v>3080</v>
      </c>
      <c r="P585" s="24" t="s">
        <v>34</v>
      </c>
      <c r="Q585" s="93">
        <v>1.8</v>
      </c>
      <c r="R585" s="10">
        <v>121</v>
      </c>
      <c r="S585" s="10">
        <v>5200</v>
      </c>
      <c r="T585" s="10"/>
      <c r="U585" s="10"/>
      <c r="V585" s="12" t="s">
        <v>35</v>
      </c>
      <c r="W585" s="30" t="s">
        <v>47</v>
      </c>
      <c r="X585" s="25" t="s">
        <v>48</v>
      </c>
      <c r="Y585" s="179" t="s">
        <v>38</v>
      </c>
      <c r="Z585" s="11">
        <v>11.3</v>
      </c>
      <c r="AA585" s="11">
        <v>52</v>
      </c>
      <c r="AB585" s="11" t="s">
        <v>851</v>
      </c>
      <c r="AC585" s="19" t="s">
        <v>852</v>
      </c>
      <c r="AD585" s="35" t="s">
        <v>1090</v>
      </c>
      <c r="AE585" s="13" t="s">
        <v>45</v>
      </c>
      <c r="AF585" s="13" t="s">
        <v>868</v>
      </c>
      <c r="AG585" s="2"/>
    </row>
    <row r="586" spans="2:33">
      <c r="B586" s="224">
        <v>200474303</v>
      </c>
      <c r="C586" s="14" t="s">
        <v>414</v>
      </c>
      <c r="D586" s="14" t="s">
        <v>415</v>
      </c>
      <c r="E586" s="225">
        <v>2016</v>
      </c>
      <c r="F586" s="14" t="s">
        <v>673</v>
      </c>
      <c r="G586" s="226" t="s">
        <v>426</v>
      </c>
      <c r="H586" s="181">
        <v>24200</v>
      </c>
      <c r="I586" s="229" t="s">
        <v>889</v>
      </c>
      <c r="J586" s="23" t="s">
        <v>50</v>
      </c>
      <c r="K586" s="96">
        <v>178.7</v>
      </c>
      <c r="L586" s="96">
        <v>69.3</v>
      </c>
      <c r="M586" s="96">
        <v>58.1</v>
      </c>
      <c r="N586" s="96">
        <v>106.3</v>
      </c>
      <c r="O586" s="201">
        <v>3075</v>
      </c>
      <c r="P586" s="202" t="s">
        <v>34</v>
      </c>
      <c r="Q586" s="94">
        <v>1.8</v>
      </c>
      <c r="R586" s="203">
        <v>121</v>
      </c>
      <c r="S586" s="203">
        <v>5200</v>
      </c>
      <c r="T586" s="203"/>
      <c r="U586" s="203"/>
      <c r="V586" s="227" t="s">
        <v>35</v>
      </c>
      <c r="W586" s="31" t="s">
        <v>47</v>
      </c>
      <c r="X586" s="204" t="s">
        <v>48</v>
      </c>
      <c r="Y586" s="228" t="s">
        <v>38</v>
      </c>
      <c r="Z586" s="205">
        <v>11.3</v>
      </c>
      <c r="AA586" s="205">
        <v>52</v>
      </c>
      <c r="AB586" s="205" t="s">
        <v>851</v>
      </c>
      <c r="AC586" s="206" t="s">
        <v>852</v>
      </c>
      <c r="AD586" s="230" t="s">
        <v>1090</v>
      </c>
      <c r="AE586" s="231" t="s">
        <v>45</v>
      </c>
      <c r="AF586" s="231" t="s">
        <v>868</v>
      </c>
      <c r="AG586" s="2"/>
    </row>
    <row r="587" spans="2:33">
      <c r="B587" s="177">
        <v>401611902</v>
      </c>
      <c r="C587" s="8" t="s">
        <v>414</v>
      </c>
      <c r="D587" s="8" t="s">
        <v>415</v>
      </c>
      <c r="E587" s="7">
        <v>2016</v>
      </c>
      <c r="F587" s="8" t="s">
        <v>692</v>
      </c>
      <c r="G587" s="18" t="s">
        <v>432</v>
      </c>
      <c r="H587" s="180">
        <v>24700</v>
      </c>
      <c r="I587" s="178" t="s">
        <v>889</v>
      </c>
      <c r="J587" s="22" t="s">
        <v>50</v>
      </c>
      <c r="K587" s="95">
        <v>178.7</v>
      </c>
      <c r="L587" s="95">
        <v>69.3</v>
      </c>
      <c r="M587" s="95">
        <v>58.1</v>
      </c>
      <c r="N587" s="95">
        <v>106.3</v>
      </c>
      <c r="O587" s="9">
        <v>3010</v>
      </c>
      <c r="P587" s="24" t="s">
        <v>34</v>
      </c>
      <c r="Q587" s="93">
        <v>1.8</v>
      </c>
      <c r="R587" s="10">
        <v>121</v>
      </c>
      <c r="S587" s="10">
        <v>5200</v>
      </c>
      <c r="T587" s="10"/>
      <c r="U587" s="10"/>
      <c r="V587" s="12" t="s">
        <v>35</v>
      </c>
      <c r="W587" s="30" t="s">
        <v>47</v>
      </c>
      <c r="X587" s="25" t="s">
        <v>48</v>
      </c>
      <c r="Y587" s="179" t="s">
        <v>38</v>
      </c>
      <c r="Z587" s="11">
        <v>11.3</v>
      </c>
      <c r="AA587" s="11">
        <v>56</v>
      </c>
      <c r="AB587" s="11" t="s">
        <v>849</v>
      </c>
      <c r="AC587" s="19" t="s">
        <v>850</v>
      </c>
      <c r="AD587" s="35" t="s">
        <v>1090</v>
      </c>
      <c r="AE587" s="13" t="s">
        <v>45</v>
      </c>
      <c r="AF587" s="13" t="s">
        <v>868</v>
      </c>
      <c r="AG587" s="2"/>
    </row>
    <row r="588" spans="2:33">
      <c r="B588" s="177">
        <v>401611903</v>
      </c>
      <c r="C588" s="8" t="s">
        <v>414</v>
      </c>
      <c r="D588" s="8" t="s">
        <v>415</v>
      </c>
      <c r="E588" s="7">
        <v>2016</v>
      </c>
      <c r="F588" s="8" t="s">
        <v>674</v>
      </c>
      <c r="G588" s="18" t="s">
        <v>427</v>
      </c>
      <c r="H588" s="180">
        <v>26250</v>
      </c>
      <c r="I588" s="178" t="s">
        <v>889</v>
      </c>
      <c r="J588" s="22" t="s">
        <v>50</v>
      </c>
      <c r="K588" s="95">
        <v>178.7</v>
      </c>
      <c r="L588" s="95">
        <v>69.3</v>
      </c>
      <c r="M588" s="95">
        <v>58.1</v>
      </c>
      <c r="N588" s="95">
        <v>106.3</v>
      </c>
      <c r="O588" s="9">
        <v>3050</v>
      </c>
      <c r="P588" s="24" t="s">
        <v>34</v>
      </c>
      <c r="Q588" s="93">
        <v>1.8</v>
      </c>
      <c r="R588" s="10">
        <v>121</v>
      </c>
      <c r="S588" s="10">
        <v>5200</v>
      </c>
      <c r="T588" s="10"/>
      <c r="U588" s="10"/>
      <c r="V588" s="12" t="s">
        <v>35</v>
      </c>
      <c r="W588" s="30" t="s">
        <v>47</v>
      </c>
      <c r="X588" s="25" t="s">
        <v>48</v>
      </c>
      <c r="Y588" s="179" t="s">
        <v>38</v>
      </c>
      <c r="Z588" s="11">
        <v>11.3</v>
      </c>
      <c r="AA588" s="11">
        <v>52</v>
      </c>
      <c r="AB588" s="11" t="s">
        <v>851</v>
      </c>
      <c r="AC588" s="19" t="s">
        <v>852</v>
      </c>
      <c r="AD588" s="35" t="s">
        <v>1090</v>
      </c>
      <c r="AE588" s="13" t="s">
        <v>45</v>
      </c>
      <c r="AF588" s="13" t="s">
        <v>868</v>
      </c>
      <c r="AG588" s="2"/>
    </row>
    <row r="589" spans="2:33">
      <c r="B589" s="177">
        <v>401611904</v>
      </c>
      <c r="C589" s="8" t="s">
        <v>414</v>
      </c>
      <c r="D589" s="8" t="s">
        <v>415</v>
      </c>
      <c r="E589" s="7">
        <v>2016</v>
      </c>
      <c r="F589" s="8" t="s">
        <v>691</v>
      </c>
      <c r="G589" s="18" t="s">
        <v>433</v>
      </c>
      <c r="H589" s="180">
        <v>28100</v>
      </c>
      <c r="I589" s="178" t="s">
        <v>889</v>
      </c>
      <c r="J589" s="22" t="s">
        <v>50</v>
      </c>
      <c r="K589" s="95">
        <v>178.7</v>
      </c>
      <c r="L589" s="95">
        <v>69.3</v>
      </c>
      <c r="M589" s="95">
        <v>58.1</v>
      </c>
      <c r="N589" s="95">
        <v>106.3</v>
      </c>
      <c r="O589" s="9">
        <v>3080</v>
      </c>
      <c r="P589" s="24" t="s">
        <v>34</v>
      </c>
      <c r="Q589" s="93">
        <v>1.8</v>
      </c>
      <c r="R589" s="10">
        <v>121</v>
      </c>
      <c r="S589" s="10">
        <v>5200</v>
      </c>
      <c r="T589" s="10"/>
      <c r="U589" s="10"/>
      <c r="V589" s="12" t="s">
        <v>35</v>
      </c>
      <c r="W589" s="30" t="s">
        <v>47</v>
      </c>
      <c r="X589" s="25" t="s">
        <v>48</v>
      </c>
      <c r="Y589" s="179" t="s">
        <v>38</v>
      </c>
      <c r="Z589" s="11">
        <v>11.3</v>
      </c>
      <c r="AA589" s="11">
        <v>52</v>
      </c>
      <c r="AB589" s="11" t="s">
        <v>851</v>
      </c>
      <c r="AC589" s="19" t="s">
        <v>852</v>
      </c>
      <c r="AD589" s="35" t="s">
        <v>1090</v>
      </c>
      <c r="AE589" s="13" t="s">
        <v>45</v>
      </c>
      <c r="AF589" s="13" t="s">
        <v>868</v>
      </c>
      <c r="AG589" s="2"/>
    </row>
    <row r="590" spans="2:33">
      <c r="B590" s="177">
        <v>401611905</v>
      </c>
      <c r="C590" s="8" t="s">
        <v>414</v>
      </c>
      <c r="D590" s="8" t="s">
        <v>415</v>
      </c>
      <c r="E590" s="7">
        <v>2016</v>
      </c>
      <c r="F590" s="8" t="s">
        <v>675</v>
      </c>
      <c r="G590" s="18" t="s">
        <v>428</v>
      </c>
      <c r="H590" s="180">
        <v>28650</v>
      </c>
      <c r="I590" s="178" t="s">
        <v>889</v>
      </c>
      <c r="J590" s="22" t="s">
        <v>50</v>
      </c>
      <c r="K590" s="95">
        <v>178.7</v>
      </c>
      <c r="L590" s="95">
        <v>69.3</v>
      </c>
      <c r="M590" s="95">
        <v>58.1</v>
      </c>
      <c r="N590" s="95">
        <v>106.3</v>
      </c>
      <c r="O590" s="9">
        <v>3050</v>
      </c>
      <c r="P590" s="24" t="s">
        <v>34</v>
      </c>
      <c r="Q590" s="93">
        <v>1.8</v>
      </c>
      <c r="R590" s="10">
        <v>121</v>
      </c>
      <c r="S590" s="10">
        <v>5200</v>
      </c>
      <c r="T590" s="10"/>
      <c r="U590" s="10"/>
      <c r="V590" s="12" t="s">
        <v>35</v>
      </c>
      <c r="W590" s="30" t="s">
        <v>47</v>
      </c>
      <c r="X590" s="25" t="s">
        <v>48</v>
      </c>
      <c r="Y590" s="179" t="s">
        <v>38</v>
      </c>
      <c r="Z590" s="11">
        <v>11.3</v>
      </c>
      <c r="AA590" s="11">
        <v>52</v>
      </c>
      <c r="AB590" s="11" t="s">
        <v>851</v>
      </c>
      <c r="AC590" s="19" t="s">
        <v>852</v>
      </c>
      <c r="AD590" s="35" t="s">
        <v>1090</v>
      </c>
      <c r="AE590" s="13" t="s">
        <v>45</v>
      </c>
      <c r="AF590" s="13" t="s">
        <v>868</v>
      </c>
      <c r="AG590" s="2"/>
    </row>
    <row r="591" spans="2:33">
      <c r="B591" s="177">
        <v>401611906</v>
      </c>
      <c r="C591" s="8" t="s">
        <v>414</v>
      </c>
      <c r="D591" s="8" t="s">
        <v>415</v>
      </c>
      <c r="E591" s="7">
        <v>2016</v>
      </c>
      <c r="F591" s="8" t="s">
        <v>690</v>
      </c>
      <c r="G591" s="18" t="s">
        <v>434</v>
      </c>
      <c r="H591" s="180">
        <v>30000</v>
      </c>
      <c r="I591" s="178" t="s">
        <v>889</v>
      </c>
      <c r="J591" s="22" t="s">
        <v>50</v>
      </c>
      <c r="K591" s="95">
        <v>178.7</v>
      </c>
      <c r="L591" s="95">
        <v>69.3</v>
      </c>
      <c r="M591" s="95">
        <v>58.1</v>
      </c>
      <c r="N591" s="95">
        <v>106.3</v>
      </c>
      <c r="O591" s="9">
        <v>3080</v>
      </c>
      <c r="P591" s="24" t="s">
        <v>34</v>
      </c>
      <c r="Q591" s="93">
        <v>1.8</v>
      </c>
      <c r="R591" s="10">
        <v>121</v>
      </c>
      <c r="S591" s="10">
        <v>5200</v>
      </c>
      <c r="T591" s="10"/>
      <c r="U591" s="10"/>
      <c r="V591" s="12" t="s">
        <v>35</v>
      </c>
      <c r="W591" s="30" t="s">
        <v>47</v>
      </c>
      <c r="X591" s="25" t="s">
        <v>48</v>
      </c>
      <c r="Y591" s="179" t="s">
        <v>38</v>
      </c>
      <c r="Z591" s="11">
        <v>11.3</v>
      </c>
      <c r="AA591" s="11">
        <v>52</v>
      </c>
      <c r="AB591" s="11" t="s">
        <v>851</v>
      </c>
      <c r="AC591" s="19" t="s">
        <v>852</v>
      </c>
      <c r="AD591" s="35" t="s">
        <v>1090</v>
      </c>
      <c r="AE591" s="13" t="s">
        <v>45</v>
      </c>
      <c r="AF591" s="13" t="s">
        <v>868</v>
      </c>
      <c r="AG591" s="2"/>
    </row>
    <row r="592" spans="2:33">
      <c r="B592" s="224">
        <v>200706776</v>
      </c>
      <c r="C592" s="14" t="s">
        <v>414</v>
      </c>
      <c r="D592" s="14" t="s">
        <v>415</v>
      </c>
      <c r="E592" s="225">
        <v>2015</v>
      </c>
      <c r="F592" s="14" t="s">
        <v>677</v>
      </c>
      <c r="G592" s="226" t="s">
        <v>430</v>
      </c>
      <c r="H592" s="181">
        <v>23215</v>
      </c>
      <c r="I592" s="229" t="s">
        <v>884</v>
      </c>
      <c r="J592" s="23" t="s">
        <v>50</v>
      </c>
      <c r="K592" s="96">
        <v>176.4</v>
      </c>
      <c r="L592" s="96">
        <v>68.7</v>
      </c>
      <c r="M592" s="96">
        <v>58.7</v>
      </c>
      <c r="N592" s="96">
        <v>106.3</v>
      </c>
      <c r="O592" s="201">
        <v>3042</v>
      </c>
      <c r="P592" s="202" t="s">
        <v>34</v>
      </c>
      <c r="Q592" s="94">
        <v>1.8</v>
      </c>
      <c r="R592" s="203">
        <v>134</v>
      </c>
      <c r="S592" s="203">
        <v>5200</v>
      </c>
      <c r="T592" s="203"/>
      <c r="U592" s="203"/>
      <c r="V592" s="227" t="s">
        <v>35</v>
      </c>
      <c r="W592" s="31" t="s">
        <v>47</v>
      </c>
      <c r="X592" s="204" t="s">
        <v>48</v>
      </c>
      <c r="Y592" s="228" t="s">
        <v>38</v>
      </c>
      <c r="Z592" s="205">
        <v>11.9</v>
      </c>
      <c r="AA592" s="205">
        <v>50</v>
      </c>
      <c r="AB592" s="205" t="s">
        <v>857</v>
      </c>
      <c r="AC592" s="206" t="s">
        <v>858</v>
      </c>
      <c r="AD592" s="230" t="s">
        <v>1090</v>
      </c>
      <c r="AE592" s="231" t="s">
        <v>45</v>
      </c>
      <c r="AF592" s="231" t="s">
        <v>869</v>
      </c>
      <c r="AG592" s="2"/>
    </row>
    <row r="593" spans="2:33">
      <c r="B593" s="177">
        <v>200706775</v>
      </c>
      <c r="C593" s="8" t="s">
        <v>414</v>
      </c>
      <c r="D593" s="8" t="s">
        <v>415</v>
      </c>
      <c r="E593" s="7">
        <v>2015</v>
      </c>
      <c r="F593" s="8" t="s">
        <v>673</v>
      </c>
      <c r="G593" s="18" t="s">
        <v>426</v>
      </c>
      <c r="H593" s="180">
        <v>24200</v>
      </c>
      <c r="I593" s="178" t="s">
        <v>884</v>
      </c>
      <c r="J593" s="22" t="s">
        <v>50</v>
      </c>
      <c r="K593" s="95">
        <v>176.4</v>
      </c>
      <c r="L593" s="95">
        <v>68.7</v>
      </c>
      <c r="M593" s="95">
        <v>58.7</v>
      </c>
      <c r="N593" s="95">
        <v>106.3</v>
      </c>
      <c r="O593" s="9">
        <v>3042</v>
      </c>
      <c r="P593" s="24" t="s">
        <v>34</v>
      </c>
      <c r="Q593" s="93">
        <v>1.8</v>
      </c>
      <c r="R593" s="10">
        <v>134</v>
      </c>
      <c r="S593" s="10">
        <v>5200</v>
      </c>
      <c r="T593" s="10"/>
      <c r="U593" s="10"/>
      <c r="V593" s="12" t="s">
        <v>35</v>
      </c>
      <c r="W593" s="30" t="s">
        <v>47</v>
      </c>
      <c r="X593" s="25" t="s">
        <v>48</v>
      </c>
      <c r="Y593" s="179" t="s">
        <v>38</v>
      </c>
      <c r="Z593" s="11">
        <v>11.9</v>
      </c>
      <c r="AA593" s="11">
        <v>50</v>
      </c>
      <c r="AB593" s="11" t="s">
        <v>857</v>
      </c>
      <c r="AC593" s="19" t="s">
        <v>858</v>
      </c>
      <c r="AD593" s="35" t="s">
        <v>1090</v>
      </c>
      <c r="AE593" s="13" t="s">
        <v>45</v>
      </c>
      <c r="AF593" s="13" t="s">
        <v>869</v>
      </c>
      <c r="AG593" s="2"/>
    </row>
    <row r="594" spans="2:33">
      <c r="B594" s="177">
        <v>200706773</v>
      </c>
      <c r="C594" s="8" t="s">
        <v>414</v>
      </c>
      <c r="D594" s="8" t="s">
        <v>415</v>
      </c>
      <c r="E594" s="7">
        <v>2015</v>
      </c>
      <c r="F594" s="8" t="s">
        <v>674</v>
      </c>
      <c r="G594" s="18" t="s">
        <v>427</v>
      </c>
      <c r="H594" s="180">
        <v>25765</v>
      </c>
      <c r="I594" s="178" t="s">
        <v>884</v>
      </c>
      <c r="J594" s="22" t="s">
        <v>50</v>
      </c>
      <c r="K594" s="95">
        <v>176.4</v>
      </c>
      <c r="L594" s="95">
        <v>68.7</v>
      </c>
      <c r="M594" s="95">
        <v>58.7</v>
      </c>
      <c r="N594" s="95">
        <v>106.3</v>
      </c>
      <c r="O594" s="9">
        <v>3042</v>
      </c>
      <c r="P594" s="24" t="s">
        <v>34</v>
      </c>
      <c r="Q594" s="93">
        <v>1.8</v>
      </c>
      <c r="R594" s="10">
        <v>134</v>
      </c>
      <c r="S594" s="10">
        <v>5200</v>
      </c>
      <c r="T594" s="10"/>
      <c r="U594" s="10"/>
      <c r="V594" s="12" t="s">
        <v>35</v>
      </c>
      <c r="W594" s="30" t="s">
        <v>47</v>
      </c>
      <c r="X594" s="25" t="s">
        <v>48</v>
      </c>
      <c r="Y594" s="179" t="s">
        <v>38</v>
      </c>
      <c r="Z594" s="11">
        <v>11.9</v>
      </c>
      <c r="AA594" s="11">
        <v>50</v>
      </c>
      <c r="AB594" s="11" t="s">
        <v>857</v>
      </c>
      <c r="AC594" s="19" t="s">
        <v>858</v>
      </c>
      <c r="AD594" s="35" t="s">
        <v>1090</v>
      </c>
      <c r="AE594" s="13" t="s">
        <v>45</v>
      </c>
      <c r="AF594" s="13" t="s">
        <v>869</v>
      </c>
      <c r="AG594" s="2"/>
    </row>
    <row r="595" spans="2:33">
      <c r="B595" s="177">
        <v>200706980</v>
      </c>
      <c r="C595" s="8" t="s">
        <v>414</v>
      </c>
      <c r="D595" s="8" t="s">
        <v>415</v>
      </c>
      <c r="E595" s="7">
        <v>2015</v>
      </c>
      <c r="F595" s="8" t="s">
        <v>682</v>
      </c>
      <c r="G595" s="18" t="s">
        <v>431</v>
      </c>
      <c r="H595" s="180">
        <v>26985</v>
      </c>
      <c r="I595" s="178" t="s">
        <v>884</v>
      </c>
      <c r="J595" s="22" t="s">
        <v>50</v>
      </c>
      <c r="K595" s="95">
        <v>176.4</v>
      </c>
      <c r="L595" s="95">
        <v>68.7</v>
      </c>
      <c r="M595" s="95">
        <v>58.7</v>
      </c>
      <c r="N595" s="95">
        <v>106.3</v>
      </c>
      <c r="O595" s="9">
        <v>3042</v>
      </c>
      <c r="P595" s="24" t="s">
        <v>34</v>
      </c>
      <c r="Q595" s="93">
        <v>1.8</v>
      </c>
      <c r="R595" s="10">
        <v>134</v>
      </c>
      <c r="S595" s="10">
        <v>5200</v>
      </c>
      <c r="T595" s="10"/>
      <c r="U595" s="10"/>
      <c r="V595" s="12" t="s">
        <v>35</v>
      </c>
      <c r="W595" s="30" t="s">
        <v>47</v>
      </c>
      <c r="X595" s="25" t="s">
        <v>48</v>
      </c>
      <c r="Y595" s="179" t="s">
        <v>38</v>
      </c>
      <c r="Z595" s="11">
        <v>11.9</v>
      </c>
      <c r="AA595" s="11">
        <v>50</v>
      </c>
      <c r="AB595" s="11" t="s">
        <v>857</v>
      </c>
      <c r="AC595" s="19" t="s">
        <v>858</v>
      </c>
      <c r="AD595" s="35" t="s">
        <v>1090</v>
      </c>
      <c r="AE595" s="13" t="s">
        <v>45</v>
      </c>
      <c r="AF595" s="13" t="s">
        <v>869</v>
      </c>
      <c r="AG595" s="2"/>
    </row>
    <row r="596" spans="2:33">
      <c r="B596" s="177">
        <v>200706772</v>
      </c>
      <c r="C596" s="8" t="s">
        <v>414</v>
      </c>
      <c r="D596" s="8" t="s">
        <v>415</v>
      </c>
      <c r="E596" s="7">
        <v>2015</v>
      </c>
      <c r="F596" s="8" t="s">
        <v>675</v>
      </c>
      <c r="G596" s="18" t="s">
        <v>428</v>
      </c>
      <c r="H596" s="180">
        <v>28435</v>
      </c>
      <c r="I596" s="178" t="s">
        <v>884</v>
      </c>
      <c r="J596" s="22" t="s">
        <v>50</v>
      </c>
      <c r="K596" s="95">
        <v>176.4</v>
      </c>
      <c r="L596" s="95">
        <v>68.7</v>
      </c>
      <c r="M596" s="95">
        <v>58.7</v>
      </c>
      <c r="N596" s="95">
        <v>106.3</v>
      </c>
      <c r="O596" s="9">
        <v>3042</v>
      </c>
      <c r="P596" s="24" t="s">
        <v>34</v>
      </c>
      <c r="Q596" s="93">
        <v>1.8</v>
      </c>
      <c r="R596" s="10">
        <v>134</v>
      </c>
      <c r="S596" s="10">
        <v>5200</v>
      </c>
      <c r="T596" s="10"/>
      <c r="U596" s="10"/>
      <c r="V596" s="12" t="s">
        <v>35</v>
      </c>
      <c r="W596" s="30" t="s">
        <v>47</v>
      </c>
      <c r="X596" s="25" t="s">
        <v>48</v>
      </c>
      <c r="Y596" s="179" t="s">
        <v>38</v>
      </c>
      <c r="Z596" s="11">
        <v>11.9</v>
      </c>
      <c r="AA596" s="11">
        <v>50</v>
      </c>
      <c r="AB596" s="11" t="s">
        <v>857</v>
      </c>
      <c r="AC596" s="19" t="s">
        <v>858</v>
      </c>
      <c r="AD596" s="35" t="s">
        <v>1090</v>
      </c>
      <c r="AE596" s="13" t="s">
        <v>45</v>
      </c>
      <c r="AF596" s="13" t="s">
        <v>869</v>
      </c>
      <c r="AG596" s="2"/>
    </row>
    <row r="597" spans="2:33">
      <c r="B597" s="177">
        <v>200706774</v>
      </c>
      <c r="C597" s="8" t="s">
        <v>414</v>
      </c>
      <c r="D597" s="8" t="s">
        <v>415</v>
      </c>
      <c r="E597" s="7">
        <v>2015</v>
      </c>
      <c r="F597" s="8" t="s">
        <v>676</v>
      </c>
      <c r="G597" s="18" t="s">
        <v>429</v>
      </c>
      <c r="H597" s="180">
        <v>30005</v>
      </c>
      <c r="I597" s="178" t="s">
        <v>884</v>
      </c>
      <c r="J597" s="22" t="s">
        <v>50</v>
      </c>
      <c r="K597" s="95">
        <v>176.4</v>
      </c>
      <c r="L597" s="95">
        <v>68.7</v>
      </c>
      <c r="M597" s="95">
        <v>58.7</v>
      </c>
      <c r="N597" s="95">
        <v>106.3</v>
      </c>
      <c r="O597" s="9">
        <v>3042</v>
      </c>
      <c r="P597" s="24" t="s">
        <v>34</v>
      </c>
      <c r="Q597" s="93">
        <v>1.8</v>
      </c>
      <c r="R597" s="10">
        <v>134</v>
      </c>
      <c r="S597" s="10">
        <v>5200</v>
      </c>
      <c r="T597" s="10"/>
      <c r="U597" s="10"/>
      <c r="V597" s="12" t="s">
        <v>35</v>
      </c>
      <c r="W597" s="30" t="s">
        <v>47</v>
      </c>
      <c r="X597" s="25" t="s">
        <v>48</v>
      </c>
      <c r="Y597" s="179" t="s">
        <v>38</v>
      </c>
      <c r="Z597" s="11">
        <v>11.9</v>
      </c>
      <c r="AA597" s="11">
        <v>50</v>
      </c>
      <c r="AB597" s="11" t="s">
        <v>857</v>
      </c>
      <c r="AC597" s="19" t="s">
        <v>858</v>
      </c>
      <c r="AD597" s="35" t="s">
        <v>1090</v>
      </c>
      <c r="AE597" s="13" t="s">
        <v>45</v>
      </c>
      <c r="AF597" s="13" t="s">
        <v>869</v>
      </c>
      <c r="AG597" s="2"/>
    </row>
    <row r="598" spans="2:33">
      <c r="B598" s="224">
        <v>200492962</v>
      </c>
      <c r="C598" s="14" t="s">
        <v>414</v>
      </c>
      <c r="D598" s="14" t="s">
        <v>415</v>
      </c>
      <c r="E598" s="225">
        <v>2014</v>
      </c>
      <c r="F598" s="14" t="s">
        <v>677</v>
      </c>
      <c r="G598" s="226" t="s">
        <v>430</v>
      </c>
      <c r="H598" s="181">
        <v>23215</v>
      </c>
      <c r="I598" s="229" t="s">
        <v>915</v>
      </c>
      <c r="J598" s="23" t="s">
        <v>50</v>
      </c>
      <c r="K598" s="96">
        <v>176.4</v>
      </c>
      <c r="L598" s="96">
        <v>68.7</v>
      </c>
      <c r="M598" s="96">
        <v>58.7</v>
      </c>
      <c r="N598" s="96">
        <v>106.3</v>
      </c>
      <c r="O598" s="201">
        <v>3042</v>
      </c>
      <c r="P598" s="202" t="s">
        <v>34</v>
      </c>
      <c r="Q598" s="94">
        <v>1.8</v>
      </c>
      <c r="R598" s="203">
        <v>134</v>
      </c>
      <c r="S598" s="203">
        <v>5200</v>
      </c>
      <c r="T598" s="203">
        <v>105</v>
      </c>
      <c r="U598" s="203">
        <v>4000</v>
      </c>
      <c r="V598" s="227" t="s">
        <v>35</v>
      </c>
      <c r="W598" s="31" t="s">
        <v>47</v>
      </c>
      <c r="X598" s="204" t="s">
        <v>48</v>
      </c>
      <c r="Y598" s="228" t="s">
        <v>38</v>
      </c>
      <c r="Z598" s="205">
        <v>11.9</v>
      </c>
      <c r="AA598" s="205">
        <v>50</v>
      </c>
      <c r="AB598" s="205" t="s">
        <v>857</v>
      </c>
      <c r="AC598" s="206" t="s">
        <v>858</v>
      </c>
      <c r="AD598" s="230" t="s">
        <v>1090</v>
      </c>
      <c r="AE598" s="231" t="s">
        <v>45</v>
      </c>
      <c r="AF598" s="231" t="s">
        <v>869</v>
      </c>
      <c r="AG598" s="2"/>
    </row>
    <row r="599" spans="2:33">
      <c r="B599" s="177">
        <v>200492963</v>
      </c>
      <c r="C599" s="8" t="s">
        <v>414</v>
      </c>
      <c r="D599" s="8" t="s">
        <v>415</v>
      </c>
      <c r="E599" s="7">
        <v>2014</v>
      </c>
      <c r="F599" s="8" t="s">
        <v>673</v>
      </c>
      <c r="G599" s="18" t="s">
        <v>426</v>
      </c>
      <c r="H599" s="180">
        <v>24200</v>
      </c>
      <c r="I599" s="178" t="s">
        <v>915</v>
      </c>
      <c r="J599" s="22" t="s">
        <v>50</v>
      </c>
      <c r="K599" s="95">
        <v>176.4</v>
      </c>
      <c r="L599" s="95">
        <v>68.7</v>
      </c>
      <c r="M599" s="95">
        <v>58.7</v>
      </c>
      <c r="N599" s="95">
        <v>106.3</v>
      </c>
      <c r="O599" s="9">
        <v>3042</v>
      </c>
      <c r="P599" s="24" t="s">
        <v>34</v>
      </c>
      <c r="Q599" s="93">
        <v>1.8</v>
      </c>
      <c r="R599" s="10">
        <v>134</v>
      </c>
      <c r="S599" s="10">
        <v>5200</v>
      </c>
      <c r="T599" s="10">
        <v>105</v>
      </c>
      <c r="U599" s="10">
        <v>4000</v>
      </c>
      <c r="V599" s="12" t="s">
        <v>35</v>
      </c>
      <c r="W599" s="30" t="s">
        <v>47</v>
      </c>
      <c r="X599" s="25" t="s">
        <v>48</v>
      </c>
      <c r="Y599" s="179" t="s">
        <v>38</v>
      </c>
      <c r="Z599" s="11">
        <v>11.9</v>
      </c>
      <c r="AA599" s="11">
        <v>50</v>
      </c>
      <c r="AB599" s="11" t="s">
        <v>857</v>
      </c>
      <c r="AC599" s="19" t="s">
        <v>858</v>
      </c>
      <c r="AD599" s="35" t="s">
        <v>1090</v>
      </c>
      <c r="AE599" s="13" t="s">
        <v>45</v>
      </c>
      <c r="AF599" s="13" t="s">
        <v>869</v>
      </c>
      <c r="AG599" s="2"/>
    </row>
    <row r="600" spans="2:33">
      <c r="B600" s="177">
        <v>200492961</v>
      </c>
      <c r="C600" s="8" t="s">
        <v>414</v>
      </c>
      <c r="D600" s="8" t="s">
        <v>415</v>
      </c>
      <c r="E600" s="7">
        <v>2014</v>
      </c>
      <c r="F600" s="8" t="s">
        <v>674</v>
      </c>
      <c r="G600" s="18" t="s">
        <v>427</v>
      </c>
      <c r="H600" s="180">
        <v>25765</v>
      </c>
      <c r="I600" s="178" t="s">
        <v>915</v>
      </c>
      <c r="J600" s="22" t="s">
        <v>50</v>
      </c>
      <c r="K600" s="95">
        <v>176.4</v>
      </c>
      <c r="L600" s="95">
        <v>68.7</v>
      </c>
      <c r="M600" s="95">
        <v>58.7</v>
      </c>
      <c r="N600" s="95">
        <v>106.3</v>
      </c>
      <c r="O600" s="9">
        <v>3042</v>
      </c>
      <c r="P600" s="24" t="s">
        <v>34</v>
      </c>
      <c r="Q600" s="93">
        <v>1.8</v>
      </c>
      <c r="R600" s="10">
        <v>134</v>
      </c>
      <c r="S600" s="10">
        <v>5200</v>
      </c>
      <c r="T600" s="10">
        <v>105</v>
      </c>
      <c r="U600" s="10">
        <v>4000</v>
      </c>
      <c r="V600" s="12" t="s">
        <v>35</v>
      </c>
      <c r="W600" s="30" t="s">
        <v>47</v>
      </c>
      <c r="X600" s="25" t="s">
        <v>48</v>
      </c>
      <c r="Y600" s="179" t="s">
        <v>38</v>
      </c>
      <c r="Z600" s="11">
        <v>11.9</v>
      </c>
      <c r="AA600" s="11">
        <v>50</v>
      </c>
      <c r="AB600" s="11" t="s">
        <v>857</v>
      </c>
      <c r="AC600" s="19" t="s">
        <v>858</v>
      </c>
      <c r="AD600" s="35" t="s">
        <v>1090</v>
      </c>
      <c r="AE600" s="13" t="s">
        <v>45</v>
      </c>
      <c r="AF600" s="13" t="s">
        <v>869</v>
      </c>
      <c r="AG600" s="2"/>
    </row>
    <row r="601" spans="2:33">
      <c r="B601" s="177">
        <v>200492959</v>
      </c>
      <c r="C601" s="8" t="s">
        <v>414</v>
      </c>
      <c r="D601" s="8" t="s">
        <v>415</v>
      </c>
      <c r="E601" s="7">
        <v>2014</v>
      </c>
      <c r="F601" s="8" t="s">
        <v>675</v>
      </c>
      <c r="G601" s="18" t="s">
        <v>428</v>
      </c>
      <c r="H601" s="180">
        <v>28435</v>
      </c>
      <c r="I601" s="178" t="s">
        <v>915</v>
      </c>
      <c r="J601" s="22" t="s">
        <v>50</v>
      </c>
      <c r="K601" s="95">
        <v>176.4</v>
      </c>
      <c r="L601" s="95">
        <v>68.7</v>
      </c>
      <c r="M601" s="95">
        <v>58.7</v>
      </c>
      <c r="N601" s="95">
        <v>106.3</v>
      </c>
      <c r="O601" s="9">
        <v>3042</v>
      </c>
      <c r="P601" s="24" t="s">
        <v>34</v>
      </c>
      <c r="Q601" s="93">
        <v>1.8</v>
      </c>
      <c r="R601" s="10">
        <v>134</v>
      </c>
      <c r="S601" s="10">
        <v>5200</v>
      </c>
      <c r="T601" s="10">
        <v>105</v>
      </c>
      <c r="U601" s="10">
        <v>4000</v>
      </c>
      <c r="V601" s="12" t="s">
        <v>35</v>
      </c>
      <c r="W601" s="30" t="s">
        <v>47</v>
      </c>
      <c r="X601" s="25" t="s">
        <v>48</v>
      </c>
      <c r="Y601" s="179" t="s">
        <v>38</v>
      </c>
      <c r="Z601" s="11">
        <v>11.9</v>
      </c>
      <c r="AA601" s="11">
        <v>50</v>
      </c>
      <c r="AB601" s="11" t="s">
        <v>857</v>
      </c>
      <c r="AC601" s="19" t="s">
        <v>858</v>
      </c>
      <c r="AD601" s="35" t="s">
        <v>1090</v>
      </c>
      <c r="AE601" s="13" t="s">
        <v>45</v>
      </c>
      <c r="AF601" s="13" t="s">
        <v>869</v>
      </c>
      <c r="AG601" s="2"/>
    </row>
    <row r="602" spans="2:33">
      <c r="B602" s="177">
        <v>200492960</v>
      </c>
      <c r="C602" s="8" t="s">
        <v>414</v>
      </c>
      <c r="D602" s="8" t="s">
        <v>415</v>
      </c>
      <c r="E602" s="7">
        <v>2014</v>
      </c>
      <c r="F602" s="8" t="s">
        <v>676</v>
      </c>
      <c r="G602" s="18" t="s">
        <v>429</v>
      </c>
      <c r="H602" s="180">
        <v>30005</v>
      </c>
      <c r="I602" s="178" t="s">
        <v>915</v>
      </c>
      <c r="J602" s="22" t="s">
        <v>50</v>
      </c>
      <c r="K602" s="95">
        <v>176.4</v>
      </c>
      <c r="L602" s="95">
        <v>68.7</v>
      </c>
      <c r="M602" s="95">
        <v>58.7</v>
      </c>
      <c r="N602" s="95">
        <v>106.3</v>
      </c>
      <c r="O602" s="9">
        <v>3042</v>
      </c>
      <c r="P602" s="24" t="s">
        <v>34</v>
      </c>
      <c r="Q602" s="93">
        <v>1.8</v>
      </c>
      <c r="R602" s="10">
        <v>134</v>
      </c>
      <c r="S602" s="10">
        <v>5200</v>
      </c>
      <c r="T602" s="10">
        <v>105</v>
      </c>
      <c r="U602" s="10">
        <v>4000</v>
      </c>
      <c r="V602" s="12" t="s">
        <v>35</v>
      </c>
      <c r="W602" s="30" t="s">
        <v>47</v>
      </c>
      <c r="X602" s="25" t="s">
        <v>48</v>
      </c>
      <c r="Y602" s="179" t="s">
        <v>38</v>
      </c>
      <c r="Z602" s="11">
        <v>11.9</v>
      </c>
      <c r="AA602" s="11">
        <v>50</v>
      </c>
      <c r="AB602" s="11" t="s">
        <v>857</v>
      </c>
      <c r="AC602" s="19" t="s">
        <v>858</v>
      </c>
      <c r="AD602" s="35" t="s">
        <v>1090</v>
      </c>
      <c r="AE602" s="13" t="s">
        <v>45</v>
      </c>
      <c r="AF602" s="13" t="s">
        <v>869</v>
      </c>
      <c r="AG602" s="2"/>
    </row>
    <row r="603" spans="2:33">
      <c r="B603" s="224">
        <v>200440602</v>
      </c>
      <c r="C603" s="14" t="s">
        <v>414</v>
      </c>
      <c r="D603" s="14" t="s">
        <v>415</v>
      </c>
      <c r="E603" s="225">
        <v>2013</v>
      </c>
      <c r="F603" s="14" t="s">
        <v>677</v>
      </c>
      <c r="G603" s="226" t="s">
        <v>430</v>
      </c>
      <c r="H603" s="181">
        <v>23215</v>
      </c>
      <c r="I603" s="229" t="s">
        <v>912</v>
      </c>
      <c r="J603" s="23" t="s">
        <v>50</v>
      </c>
      <c r="K603" s="96">
        <v>176.4</v>
      </c>
      <c r="L603" s="96">
        <v>68.7</v>
      </c>
      <c r="M603" s="96">
        <v>58.7</v>
      </c>
      <c r="N603" s="96">
        <v>106.3</v>
      </c>
      <c r="O603" s="201">
        <v>3042</v>
      </c>
      <c r="P603" s="202" t="s">
        <v>34</v>
      </c>
      <c r="Q603" s="94">
        <v>1.8</v>
      </c>
      <c r="R603" s="203">
        <v>134</v>
      </c>
      <c r="S603" s="203">
        <v>5200</v>
      </c>
      <c r="T603" s="203">
        <v>105</v>
      </c>
      <c r="U603" s="203">
        <v>4000</v>
      </c>
      <c r="V603" s="227" t="s">
        <v>35</v>
      </c>
      <c r="W603" s="31" t="s">
        <v>47</v>
      </c>
      <c r="X603" s="204" t="s">
        <v>48</v>
      </c>
      <c r="Y603" s="228" t="s">
        <v>38</v>
      </c>
      <c r="Z603" s="205">
        <v>11.9</v>
      </c>
      <c r="AA603" s="205">
        <v>50</v>
      </c>
      <c r="AB603" s="205" t="s">
        <v>857</v>
      </c>
      <c r="AC603" s="206" t="s">
        <v>858</v>
      </c>
      <c r="AD603" s="230" t="s">
        <v>1090</v>
      </c>
      <c r="AE603" s="231" t="s">
        <v>45</v>
      </c>
      <c r="AF603" s="231" t="s">
        <v>869</v>
      </c>
      <c r="AG603" s="2"/>
    </row>
    <row r="604" spans="2:33">
      <c r="B604" s="177">
        <v>200440604</v>
      </c>
      <c r="C604" s="8" t="s">
        <v>414</v>
      </c>
      <c r="D604" s="8" t="s">
        <v>415</v>
      </c>
      <c r="E604" s="7">
        <v>2013</v>
      </c>
      <c r="F604" s="8" t="s">
        <v>673</v>
      </c>
      <c r="G604" s="18" t="s">
        <v>426</v>
      </c>
      <c r="H604" s="180">
        <v>24200</v>
      </c>
      <c r="I604" s="178" t="s">
        <v>912</v>
      </c>
      <c r="J604" s="22" t="s">
        <v>50</v>
      </c>
      <c r="K604" s="95">
        <v>176.4</v>
      </c>
      <c r="L604" s="95">
        <v>68.7</v>
      </c>
      <c r="M604" s="95">
        <v>58.7</v>
      </c>
      <c r="N604" s="95">
        <v>106.3</v>
      </c>
      <c r="O604" s="9">
        <v>3042</v>
      </c>
      <c r="P604" s="24" t="s">
        <v>34</v>
      </c>
      <c r="Q604" s="93">
        <v>1.8</v>
      </c>
      <c r="R604" s="10">
        <v>134</v>
      </c>
      <c r="S604" s="10">
        <v>5200</v>
      </c>
      <c r="T604" s="10">
        <v>105</v>
      </c>
      <c r="U604" s="10">
        <v>4000</v>
      </c>
      <c r="V604" s="12" t="s">
        <v>35</v>
      </c>
      <c r="W604" s="30" t="s">
        <v>47</v>
      </c>
      <c r="X604" s="25" t="s">
        <v>48</v>
      </c>
      <c r="Y604" s="179" t="s">
        <v>38</v>
      </c>
      <c r="Z604" s="11">
        <v>11.9</v>
      </c>
      <c r="AA604" s="11">
        <v>50</v>
      </c>
      <c r="AB604" s="11" t="s">
        <v>857</v>
      </c>
      <c r="AC604" s="19" t="s">
        <v>858</v>
      </c>
      <c r="AD604" s="35" t="s">
        <v>1090</v>
      </c>
      <c r="AE604" s="13" t="s">
        <v>45</v>
      </c>
      <c r="AF604" s="13" t="s">
        <v>869</v>
      </c>
      <c r="AG604" s="2"/>
    </row>
    <row r="605" spans="2:33">
      <c r="B605" s="177">
        <v>200440603</v>
      </c>
      <c r="C605" s="8" t="s">
        <v>414</v>
      </c>
      <c r="D605" s="8" t="s">
        <v>415</v>
      </c>
      <c r="E605" s="7">
        <v>2013</v>
      </c>
      <c r="F605" s="8" t="s">
        <v>674</v>
      </c>
      <c r="G605" s="18" t="s">
        <v>427</v>
      </c>
      <c r="H605" s="180">
        <v>25765</v>
      </c>
      <c r="I605" s="178" t="s">
        <v>912</v>
      </c>
      <c r="J605" s="22" t="s">
        <v>50</v>
      </c>
      <c r="K605" s="95">
        <v>176.4</v>
      </c>
      <c r="L605" s="95">
        <v>68.7</v>
      </c>
      <c r="M605" s="95">
        <v>58.7</v>
      </c>
      <c r="N605" s="95">
        <v>106.3</v>
      </c>
      <c r="O605" s="9">
        <v>3042</v>
      </c>
      <c r="P605" s="24" t="s">
        <v>34</v>
      </c>
      <c r="Q605" s="93">
        <v>1.8</v>
      </c>
      <c r="R605" s="10">
        <v>134</v>
      </c>
      <c r="S605" s="10">
        <v>5200</v>
      </c>
      <c r="T605" s="10">
        <v>105</v>
      </c>
      <c r="U605" s="10">
        <v>4000</v>
      </c>
      <c r="V605" s="12" t="s">
        <v>35</v>
      </c>
      <c r="W605" s="30" t="s">
        <v>47</v>
      </c>
      <c r="X605" s="25" t="s">
        <v>48</v>
      </c>
      <c r="Y605" s="179" t="s">
        <v>38</v>
      </c>
      <c r="Z605" s="11">
        <v>11.9</v>
      </c>
      <c r="AA605" s="11">
        <v>50</v>
      </c>
      <c r="AB605" s="11" t="s">
        <v>857</v>
      </c>
      <c r="AC605" s="19" t="s">
        <v>858</v>
      </c>
      <c r="AD605" s="35" t="s">
        <v>1090</v>
      </c>
      <c r="AE605" s="13" t="s">
        <v>45</v>
      </c>
      <c r="AF605" s="13" t="s">
        <v>869</v>
      </c>
      <c r="AG605" s="2"/>
    </row>
    <row r="606" spans="2:33">
      <c r="B606" s="177">
        <v>200442308</v>
      </c>
      <c r="C606" s="8" t="s">
        <v>414</v>
      </c>
      <c r="D606" s="8" t="s">
        <v>415</v>
      </c>
      <c r="E606" s="7">
        <v>2013</v>
      </c>
      <c r="F606" s="8" t="s">
        <v>682</v>
      </c>
      <c r="G606" s="18" t="s">
        <v>431</v>
      </c>
      <c r="H606" s="180">
        <v>27130</v>
      </c>
      <c r="I606" s="178" t="s">
        <v>912</v>
      </c>
      <c r="J606" s="22" t="s">
        <v>50</v>
      </c>
      <c r="K606" s="95">
        <v>176.4</v>
      </c>
      <c r="L606" s="95">
        <v>68.7</v>
      </c>
      <c r="M606" s="95">
        <v>58.7</v>
      </c>
      <c r="N606" s="95">
        <v>106.3</v>
      </c>
      <c r="O606" s="9">
        <v>3042</v>
      </c>
      <c r="P606" s="24" t="s">
        <v>34</v>
      </c>
      <c r="Q606" s="93">
        <v>1.8</v>
      </c>
      <c r="R606" s="10">
        <v>134</v>
      </c>
      <c r="S606" s="10">
        <v>5200</v>
      </c>
      <c r="T606" s="10">
        <v>105</v>
      </c>
      <c r="U606" s="10">
        <v>4000</v>
      </c>
      <c r="V606" s="12" t="s">
        <v>35</v>
      </c>
      <c r="W606" s="30" t="s">
        <v>47</v>
      </c>
      <c r="X606" s="25" t="s">
        <v>48</v>
      </c>
      <c r="Y606" s="179" t="s">
        <v>38</v>
      </c>
      <c r="Z606" s="11">
        <v>11.9</v>
      </c>
      <c r="AA606" s="11">
        <v>50</v>
      </c>
      <c r="AB606" s="11" t="s">
        <v>857</v>
      </c>
      <c r="AC606" s="19" t="s">
        <v>858</v>
      </c>
      <c r="AD606" s="35" t="s">
        <v>1090</v>
      </c>
      <c r="AE606" s="13" t="s">
        <v>45</v>
      </c>
      <c r="AF606" s="13" t="s">
        <v>869</v>
      </c>
      <c r="AG606" s="2"/>
    </row>
    <row r="607" spans="2:33">
      <c r="B607" s="177">
        <v>200440601</v>
      </c>
      <c r="C607" s="8" t="s">
        <v>414</v>
      </c>
      <c r="D607" s="8" t="s">
        <v>415</v>
      </c>
      <c r="E607" s="7">
        <v>2013</v>
      </c>
      <c r="F607" s="8" t="s">
        <v>675</v>
      </c>
      <c r="G607" s="18" t="s">
        <v>428</v>
      </c>
      <c r="H607" s="180">
        <v>28435</v>
      </c>
      <c r="I607" s="178" t="s">
        <v>912</v>
      </c>
      <c r="J607" s="22" t="s">
        <v>50</v>
      </c>
      <c r="K607" s="95">
        <v>176.4</v>
      </c>
      <c r="L607" s="95">
        <v>68.7</v>
      </c>
      <c r="M607" s="95">
        <v>58.7</v>
      </c>
      <c r="N607" s="95">
        <v>106.3</v>
      </c>
      <c r="O607" s="9">
        <v>3042</v>
      </c>
      <c r="P607" s="24" t="s">
        <v>34</v>
      </c>
      <c r="Q607" s="93">
        <v>1.8</v>
      </c>
      <c r="R607" s="10">
        <v>134</v>
      </c>
      <c r="S607" s="10">
        <v>5200</v>
      </c>
      <c r="T607" s="10">
        <v>105</v>
      </c>
      <c r="U607" s="10">
        <v>4000</v>
      </c>
      <c r="V607" s="12" t="s">
        <v>35</v>
      </c>
      <c r="W607" s="30" t="s">
        <v>47</v>
      </c>
      <c r="X607" s="25" t="s">
        <v>48</v>
      </c>
      <c r="Y607" s="179" t="s">
        <v>38</v>
      </c>
      <c r="Z607" s="11">
        <v>11.9</v>
      </c>
      <c r="AA607" s="11">
        <v>50</v>
      </c>
      <c r="AB607" s="11" t="s">
        <v>857</v>
      </c>
      <c r="AC607" s="19" t="s">
        <v>858</v>
      </c>
      <c r="AD607" s="35" t="s">
        <v>1090</v>
      </c>
      <c r="AE607" s="13" t="s">
        <v>45</v>
      </c>
      <c r="AF607" s="13" t="s">
        <v>869</v>
      </c>
      <c r="AG607" s="2"/>
    </row>
    <row r="608" spans="2:33">
      <c r="B608" s="177">
        <v>200440600</v>
      </c>
      <c r="C608" s="8" t="s">
        <v>414</v>
      </c>
      <c r="D608" s="8" t="s">
        <v>415</v>
      </c>
      <c r="E608" s="7">
        <v>2013</v>
      </c>
      <c r="F608" s="8" t="s">
        <v>676</v>
      </c>
      <c r="G608" s="18" t="s">
        <v>429</v>
      </c>
      <c r="H608" s="180">
        <v>30005</v>
      </c>
      <c r="I608" s="178" t="s">
        <v>912</v>
      </c>
      <c r="J608" s="22" t="s">
        <v>50</v>
      </c>
      <c r="K608" s="95">
        <v>176.4</v>
      </c>
      <c r="L608" s="95">
        <v>68.7</v>
      </c>
      <c r="M608" s="95">
        <v>58.7</v>
      </c>
      <c r="N608" s="95">
        <v>106.3</v>
      </c>
      <c r="O608" s="9">
        <v>3042</v>
      </c>
      <c r="P608" s="24" t="s">
        <v>34</v>
      </c>
      <c r="Q608" s="93">
        <v>1.8</v>
      </c>
      <c r="R608" s="10">
        <v>134</v>
      </c>
      <c r="S608" s="10">
        <v>5200</v>
      </c>
      <c r="T608" s="10">
        <v>105</v>
      </c>
      <c r="U608" s="10">
        <v>4000</v>
      </c>
      <c r="V608" s="12" t="s">
        <v>35</v>
      </c>
      <c r="W608" s="30" t="s">
        <v>47</v>
      </c>
      <c r="X608" s="25" t="s">
        <v>48</v>
      </c>
      <c r="Y608" s="179" t="s">
        <v>38</v>
      </c>
      <c r="Z608" s="11">
        <v>11.9</v>
      </c>
      <c r="AA608" s="11">
        <v>50</v>
      </c>
      <c r="AB608" s="11" t="s">
        <v>857</v>
      </c>
      <c r="AC608" s="19" t="s">
        <v>858</v>
      </c>
      <c r="AD608" s="35" t="s">
        <v>1090</v>
      </c>
      <c r="AE608" s="13" t="s">
        <v>45</v>
      </c>
      <c r="AF608" s="13" t="s">
        <v>869</v>
      </c>
      <c r="AG608" s="2"/>
    </row>
    <row r="609" spans="2:33">
      <c r="B609" s="224">
        <v>101420715</v>
      </c>
      <c r="C609" s="14" t="s">
        <v>414</v>
      </c>
      <c r="D609" s="14" t="s">
        <v>415</v>
      </c>
      <c r="E609" s="225">
        <v>2012</v>
      </c>
      <c r="F609" s="14" t="s">
        <v>677</v>
      </c>
      <c r="G609" s="226" t="s">
        <v>425</v>
      </c>
      <c r="H609" s="181">
        <v>23015</v>
      </c>
      <c r="I609" s="229" t="s">
        <v>910</v>
      </c>
      <c r="J609" s="23" t="s">
        <v>50</v>
      </c>
      <c r="K609" s="96">
        <v>176.4</v>
      </c>
      <c r="L609" s="96">
        <v>68.7</v>
      </c>
      <c r="M609" s="96">
        <v>58.7</v>
      </c>
      <c r="N609" s="96">
        <v>106.3</v>
      </c>
      <c r="O609" s="201">
        <v>3042</v>
      </c>
      <c r="P609" s="202" t="s">
        <v>34</v>
      </c>
      <c r="Q609" s="94">
        <v>1.8</v>
      </c>
      <c r="R609" s="203">
        <v>134</v>
      </c>
      <c r="S609" s="203">
        <v>5200</v>
      </c>
      <c r="T609" s="203">
        <v>105</v>
      </c>
      <c r="U609" s="203">
        <v>4000</v>
      </c>
      <c r="V609" s="227" t="s">
        <v>35</v>
      </c>
      <c r="W609" s="31" t="s">
        <v>47</v>
      </c>
      <c r="X609" s="204" t="s">
        <v>48</v>
      </c>
      <c r="Y609" s="228" t="s">
        <v>38</v>
      </c>
      <c r="Z609" s="205">
        <v>11.9</v>
      </c>
      <c r="AA609" s="205">
        <v>50</v>
      </c>
      <c r="AB609" s="205" t="s">
        <v>857</v>
      </c>
      <c r="AC609" s="206" t="s">
        <v>858</v>
      </c>
      <c r="AD609" s="230" t="s">
        <v>1090</v>
      </c>
      <c r="AE609" s="231" t="s">
        <v>45</v>
      </c>
      <c r="AF609" s="231" t="s">
        <v>869</v>
      </c>
      <c r="AG609" s="2"/>
    </row>
    <row r="610" spans="2:33">
      <c r="B610" s="177">
        <v>101420728</v>
      </c>
      <c r="C610" s="8" t="s">
        <v>414</v>
      </c>
      <c r="D610" s="8" t="s">
        <v>415</v>
      </c>
      <c r="E610" s="7">
        <v>2012</v>
      </c>
      <c r="F610" s="8" t="s">
        <v>673</v>
      </c>
      <c r="G610" s="18" t="s">
        <v>426</v>
      </c>
      <c r="H610" s="180">
        <v>24000</v>
      </c>
      <c r="I610" s="178" t="s">
        <v>910</v>
      </c>
      <c r="J610" s="22" t="s">
        <v>50</v>
      </c>
      <c r="K610" s="95">
        <v>176.4</v>
      </c>
      <c r="L610" s="95">
        <v>68.7</v>
      </c>
      <c r="M610" s="95">
        <v>58.7</v>
      </c>
      <c r="N610" s="95">
        <v>106.3</v>
      </c>
      <c r="O610" s="9">
        <v>3042</v>
      </c>
      <c r="P610" s="24" t="s">
        <v>34</v>
      </c>
      <c r="Q610" s="93">
        <v>1.8</v>
      </c>
      <c r="R610" s="10">
        <v>134</v>
      </c>
      <c r="S610" s="10">
        <v>5200</v>
      </c>
      <c r="T610" s="10">
        <v>105</v>
      </c>
      <c r="U610" s="10">
        <v>4000</v>
      </c>
      <c r="V610" s="12" t="s">
        <v>35</v>
      </c>
      <c r="W610" s="30" t="s">
        <v>47</v>
      </c>
      <c r="X610" s="25" t="s">
        <v>48</v>
      </c>
      <c r="Y610" s="179" t="s">
        <v>38</v>
      </c>
      <c r="Z610" s="11">
        <v>11.9</v>
      </c>
      <c r="AA610" s="11">
        <v>50</v>
      </c>
      <c r="AB610" s="11" t="s">
        <v>857</v>
      </c>
      <c r="AC610" s="19" t="s">
        <v>858</v>
      </c>
      <c r="AD610" s="35" t="s">
        <v>1090</v>
      </c>
      <c r="AE610" s="13" t="s">
        <v>45</v>
      </c>
      <c r="AF610" s="13" t="s">
        <v>869</v>
      </c>
      <c r="AG610" s="2"/>
    </row>
    <row r="611" spans="2:33">
      <c r="B611" s="177">
        <v>101420744</v>
      </c>
      <c r="C611" s="8" t="s">
        <v>414</v>
      </c>
      <c r="D611" s="8" t="s">
        <v>415</v>
      </c>
      <c r="E611" s="7">
        <v>2012</v>
      </c>
      <c r="F611" s="8" t="s">
        <v>674</v>
      </c>
      <c r="G611" s="18" t="s">
        <v>427</v>
      </c>
      <c r="H611" s="180">
        <v>25565</v>
      </c>
      <c r="I611" s="178" t="s">
        <v>910</v>
      </c>
      <c r="J611" s="22" t="s">
        <v>50</v>
      </c>
      <c r="K611" s="95">
        <v>176.4</v>
      </c>
      <c r="L611" s="95">
        <v>68.7</v>
      </c>
      <c r="M611" s="95">
        <v>58.7</v>
      </c>
      <c r="N611" s="95">
        <v>106.3</v>
      </c>
      <c r="O611" s="9">
        <v>3042</v>
      </c>
      <c r="P611" s="24" t="s">
        <v>34</v>
      </c>
      <c r="Q611" s="93">
        <v>1.8</v>
      </c>
      <c r="R611" s="10">
        <v>134</v>
      </c>
      <c r="S611" s="10">
        <v>5200</v>
      </c>
      <c r="T611" s="10">
        <v>105</v>
      </c>
      <c r="U611" s="10">
        <v>4000</v>
      </c>
      <c r="V611" s="12" t="s">
        <v>35</v>
      </c>
      <c r="W611" s="30" t="s">
        <v>47</v>
      </c>
      <c r="X611" s="25" t="s">
        <v>48</v>
      </c>
      <c r="Y611" s="179" t="s">
        <v>38</v>
      </c>
      <c r="Z611" s="11">
        <v>11.9</v>
      </c>
      <c r="AA611" s="11">
        <v>50</v>
      </c>
      <c r="AB611" s="11" t="s">
        <v>857</v>
      </c>
      <c r="AC611" s="19" t="s">
        <v>858</v>
      </c>
      <c r="AD611" s="35" t="s">
        <v>1090</v>
      </c>
      <c r="AE611" s="13" t="s">
        <v>45</v>
      </c>
      <c r="AF611" s="13" t="s">
        <v>869</v>
      </c>
      <c r="AG611" s="2"/>
    </row>
    <row r="612" spans="2:33">
      <c r="B612" s="177">
        <v>101420745</v>
      </c>
      <c r="C612" s="8" t="s">
        <v>414</v>
      </c>
      <c r="D612" s="8" t="s">
        <v>415</v>
      </c>
      <c r="E612" s="7">
        <v>2012</v>
      </c>
      <c r="F612" s="8" t="s">
        <v>675</v>
      </c>
      <c r="G612" s="18" t="s">
        <v>428</v>
      </c>
      <c r="H612" s="180">
        <v>28235</v>
      </c>
      <c r="I612" s="178" t="s">
        <v>910</v>
      </c>
      <c r="J612" s="22" t="s">
        <v>50</v>
      </c>
      <c r="K612" s="95">
        <v>176.4</v>
      </c>
      <c r="L612" s="95">
        <v>68.7</v>
      </c>
      <c r="M612" s="95">
        <v>58.7</v>
      </c>
      <c r="N612" s="95">
        <v>106.3</v>
      </c>
      <c r="O612" s="9">
        <v>3042</v>
      </c>
      <c r="P612" s="24" t="s">
        <v>34</v>
      </c>
      <c r="Q612" s="93">
        <v>1.8</v>
      </c>
      <c r="R612" s="10">
        <v>134</v>
      </c>
      <c r="S612" s="10">
        <v>5200</v>
      </c>
      <c r="T612" s="10">
        <v>105</v>
      </c>
      <c r="U612" s="10">
        <v>4000</v>
      </c>
      <c r="V612" s="12" t="s">
        <v>35</v>
      </c>
      <c r="W612" s="30" t="s">
        <v>47</v>
      </c>
      <c r="X612" s="25" t="s">
        <v>48</v>
      </c>
      <c r="Y612" s="179" t="s">
        <v>38</v>
      </c>
      <c r="Z612" s="11">
        <v>11.9</v>
      </c>
      <c r="AA612" s="11">
        <v>50</v>
      </c>
      <c r="AB612" s="11" t="s">
        <v>857</v>
      </c>
      <c r="AC612" s="19" t="s">
        <v>858</v>
      </c>
      <c r="AD612" s="35" t="s">
        <v>1090</v>
      </c>
      <c r="AE612" s="13" t="s">
        <v>45</v>
      </c>
      <c r="AF612" s="13" t="s">
        <v>869</v>
      </c>
      <c r="AG612" s="2"/>
    </row>
    <row r="613" spans="2:33">
      <c r="B613" s="177">
        <v>101420746</v>
      </c>
      <c r="C613" s="8" t="s">
        <v>414</v>
      </c>
      <c r="D613" s="8" t="s">
        <v>415</v>
      </c>
      <c r="E613" s="7">
        <v>2012</v>
      </c>
      <c r="F613" s="8" t="s">
        <v>676</v>
      </c>
      <c r="G613" s="18" t="s">
        <v>429</v>
      </c>
      <c r="H613" s="180">
        <v>29805</v>
      </c>
      <c r="I613" s="178" t="s">
        <v>910</v>
      </c>
      <c r="J613" s="22" t="s">
        <v>50</v>
      </c>
      <c r="K613" s="95">
        <v>176.4</v>
      </c>
      <c r="L613" s="95">
        <v>68.7</v>
      </c>
      <c r="M613" s="95">
        <v>58.7</v>
      </c>
      <c r="N613" s="95">
        <v>106.3</v>
      </c>
      <c r="O613" s="9">
        <v>3042</v>
      </c>
      <c r="P613" s="24" t="s">
        <v>34</v>
      </c>
      <c r="Q613" s="93">
        <v>1.8</v>
      </c>
      <c r="R613" s="10">
        <v>134</v>
      </c>
      <c r="S613" s="10">
        <v>5200</v>
      </c>
      <c r="T613" s="10">
        <v>105</v>
      </c>
      <c r="U613" s="10">
        <v>4000</v>
      </c>
      <c r="V613" s="12" t="s">
        <v>35</v>
      </c>
      <c r="W613" s="30" t="s">
        <v>47</v>
      </c>
      <c r="X613" s="25" t="s">
        <v>48</v>
      </c>
      <c r="Y613" s="179" t="s">
        <v>38</v>
      </c>
      <c r="Z613" s="11">
        <v>11.9</v>
      </c>
      <c r="AA613" s="11">
        <v>50</v>
      </c>
      <c r="AB613" s="11" t="s">
        <v>857</v>
      </c>
      <c r="AC613" s="19" t="s">
        <v>858</v>
      </c>
      <c r="AD613" s="35" t="s">
        <v>1090</v>
      </c>
      <c r="AE613" s="13" t="s">
        <v>45</v>
      </c>
      <c r="AF613" s="13" t="s">
        <v>869</v>
      </c>
      <c r="AG613" s="2"/>
    </row>
    <row r="614" spans="2:33">
      <c r="B614" s="224">
        <v>101368699</v>
      </c>
      <c r="C614" s="14" t="s">
        <v>414</v>
      </c>
      <c r="D614" s="14" t="s">
        <v>415</v>
      </c>
      <c r="E614" s="225">
        <v>2011</v>
      </c>
      <c r="F614" s="14" t="s">
        <v>677</v>
      </c>
      <c r="G614" s="226" t="s">
        <v>425</v>
      </c>
      <c r="H614" s="181">
        <v>22120</v>
      </c>
      <c r="I614" s="229" t="s">
        <v>907</v>
      </c>
      <c r="J614" s="23" t="s">
        <v>50</v>
      </c>
      <c r="K614" s="96">
        <v>175.6</v>
      </c>
      <c r="L614" s="96">
        <v>68.7</v>
      </c>
      <c r="M614" s="96">
        <v>58.7</v>
      </c>
      <c r="N614" s="96">
        <v>106.3</v>
      </c>
      <c r="O614" s="201">
        <v>3042</v>
      </c>
      <c r="P614" s="202" t="s">
        <v>34</v>
      </c>
      <c r="Q614" s="94">
        <v>1.8</v>
      </c>
      <c r="R614" s="203">
        <v>134</v>
      </c>
      <c r="S614" s="203">
        <v>5200</v>
      </c>
      <c r="T614" s="203">
        <v>105</v>
      </c>
      <c r="U614" s="203">
        <v>4000</v>
      </c>
      <c r="V614" s="227" t="s">
        <v>35</v>
      </c>
      <c r="W614" s="31" t="s">
        <v>47</v>
      </c>
      <c r="X614" s="204" t="s">
        <v>48</v>
      </c>
      <c r="Y614" s="228" t="s">
        <v>38</v>
      </c>
      <c r="Z614" s="205">
        <v>11.9</v>
      </c>
      <c r="AA614" s="205">
        <v>50</v>
      </c>
      <c r="AB614" s="205" t="s">
        <v>857</v>
      </c>
      <c r="AC614" s="206" t="s">
        <v>858</v>
      </c>
      <c r="AD614" s="230" t="s">
        <v>1090</v>
      </c>
      <c r="AE614" s="231" t="s">
        <v>45</v>
      </c>
      <c r="AF614" s="231" t="s">
        <v>869</v>
      </c>
      <c r="AG614" s="2"/>
    </row>
    <row r="615" spans="2:33">
      <c r="B615" s="177">
        <v>101363292</v>
      </c>
      <c r="C615" s="8" t="s">
        <v>414</v>
      </c>
      <c r="D615" s="8" t="s">
        <v>415</v>
      </c>
      <c r="E615" s="7">
        <v>2011</v>
      </c>
      <c r="F615" s="8" t="s">
        <v>673</v>
      </c>
      <c r="G615" s="18" t="s">
        <v>426</v>
      </c>
      <c r="H615" s="180">
        <v>23520</v>
      </c>
      <c r="I615" s="178" t="s">
        <v>907</v>
      </c>
      <c r="J615" s="22" t="s">
        <v>50</v>
      </c>
      <c r="K615" s="95">
        <v>175.6</v>
      </c>
      <c r="L615" s="95">
        <v>68.7</v>
      </c>
      <c r="M615" s="95">
        <v>58.7</v>
      </c>
      <c r="N615" s="95">
        <v>106.3</v>
      </c>
      <c r="O615" s="9">
        <v>3042</v>
      </c>
      <c r="P615" s="24" t="s">
        <v>34</v>
      </c>
      <c r="Q615" s="93">
        <v>1.8</v>
      </c>
      <c r="R615" s="10">
        <v>134</v>
      </c>
      <c r="S615" s="10">
        <v>5200</v>
      </c>
      <c r="T615" s="10">
        <v>105</v>
      </c>
      <c r="U615" s="10">
        <v>4000</v>
      </c>
      <c r="V615" s="12" t="s">
        <v>35</v>
      </c>
      <c r="W615" s="30" t="s">
        <v>47</v>
      </c>
      <c r="X615" s="25" t="s">
        <v>48</v>
      </c>
      <c r="Y615" s="179" t="s">
        <v>38</v>
      </c>
      <c r="Z615" s="11">
        <v>11.9</v>
      </c>
      <c r="AA615" s="11">
        <v>50</v>
      </c>
      <c r="AB615" s="11" t="s">
        <v>857</v>
      </c>
      <c r="AC615" s="19" t="s">
        <v>858</v>
      </c>
      <c r="AD615" s="35" t="s">
        <v>1090</v>
      </c>
      <c r="AE615" s="13" t="s">
        <v>45</v>
      </c>
      <c r="AF615" s="13" t="s">
        <v>869</v>
      </c>
      <c r="AG615" s="2"/>
    </row>
    <row r="616" spans="2:33">
      <c r="B616" s="177">
        <v>101363293</v>
      </c>
      <c r="C616" s="8" t="s">
        <v>414</v>
      </c>
      <c r="D616" s="8" t="s">
        <v>415</v>
      </c>
      <c r="E616" s="7">
        <v>2011</v>
      </c>
      <c r="F616" s="8" t="s">
        <v>674</v>
      </c>
      <c r="G616" s="18" t="s">
        <v>427</v>
      </c>
      <c r="H616" s="180">
        <v>24520</v>
      </c>
      <c r="I616" s="178" t="s">
        <v>907</v>
      </c>
      <c r="J616" s="22" t="s">
        <v>50</v>
      </c>
      <c r="K616" s="95">
        <v>175.6</v>
      </c>
      <c r="L616" s="95">
        <v>68.7</v>
      </c>
      <c r="M616" s="95">
        <v>58.7</v>
      </c>
      <c r="N616" s="95">
        <v>106.3</v>
      </c>
      <c r="O616" s="9">
        <v>3042</v>
      </c>
      <c r="P616" s="24" t="s">
        <v>34</v>
      </c>
      <c r="Q616" s="93">
        <v>1.8</v>
      </c>
      <c r="R616" s="10">
        <v>134</v>
      </c>
      <c r="S616" s="10">
        <v>5200</v>
      </c>
      <c r="T616" s="10">
        <v>105</v>
      </c>
      <c r="U616" s="10">
        <v>4000</v>
      </c>
      <c r="V616" s="12" t="s">
        <v>35</v>
      </c>
      <c r="W616" s="30" t="s">
        <v>47</v>
      </c>
      <c r="X616" s="25" t="s">
        <v>48</v>
      </c>
      <c r="Y616" s="179" t="s">
        <v>38</v>
      </c>
      <c r="Z616" s="11">
        <v>11.9</v>
      </c>
      <c r="AA616" s="11">
        <v>50</v>
      </c>
      <c r="AB616" s="11" t="s">
        <v>857</v>
      </c>
      <c r="AC616" s="19" t="s">
        <v>858</v>
      </c>
      <c r="AD616" s="35" t="s">
        <v>1090</v>
      </c>
      <c r="AE616" s="13" t="s">
        <v>45</v>
      </c>
      <c r="AF616" s="13" t="s">
        <v>869</v>
      </c>
      <c r="AG616" s="2"/>
    </row>
    <row r="617" spans="2:33">
      <c r="B617" s="177">
        <v>101363294</v>
      </c>
      <c r="C617" s="8" t="s">
        <v>414</v>
      </c>
      <c r="D617" s="8" t="s">
        <v>415</v>
      </c>
      <c r="E617" s="7">
        <v>2011</v>
      </c>
      <c r="F617" s="8" t="s">
        <v>675</v>
      </c>
      <c r="G617" s="18" t="s">
        <v>428</v>
      </c>
      <c r="H617" s="180">
        <v>27320</v>
      </c>
      <c r="I617" s="178" t="s">
        <v>907</v>
      </c>
      <c r="J617" s="22" t="s">
        <v>50</v>
      </c>
      <c r="K617" s="95">
        <v>175.6</v>
      </c>
      <c r="L617" s="95">
        <v>68.7</v>
      </c>
      <c r="M617" s="95">
        <v>58.7</v>
      </c>
      <c r="N617" s="95">
        <v>106.3</v>
      </c>
      <c r="O617" s="9">
        <v>3042</v>
      </c>
      <c r="P617" s="24" t="s">
        <v>34</v>
      </c>
      <c r="Q617" s="93">
        <v>1.8</v>
      </c>
      <c r="R617" s="10">
        <v>134</v>
      </c>
      <c r="S617" s="10">
        <v>5200</v>
      </c>
      <c r="T617" s="10">
        <v>105</v>
      </c>
      <c r="U617" s="10">
        <v>4000</v>
      </c>
      <c r="V617" s="12" t="s">
        <v>35</v>
      </c>
      <c r="W617" s="30" t="s">
        <v>47</v>
      </c>
      <c r="X617" s="25" t="s">
        <v>48</v>
      </c>
      <c r="Y617" s="179" t="s">
        <v>38</v>
      </c>
      <c r="Z617" s="11">
        <v>11.9</v>
      </c>
      <c r="AA617" s="11">
        <v>50</v>
      </c>
      <c r="AB617" s="11" t="s">
        <v>857</v>
      </c>
      <c r="AC617" s="19" t="s">
        <v>858</v>
      </c>
      <c r="AD617" s="35" t="s">
        <v>1090</v>
      </c>
      <c r="AE617" s="13" t="s">
        <v>45</v>
      </c>
      <c r="AF617" s="13" t="s">
        <v>869</v>
      </c>
      <c r="AG617" s="2"/>
    </row>
    <row r="618" spans="2:33">
      <c r="B618" s="177">
        <v>101363295</v>
      </c>
      <c r="C618" s="8" t="s">
        <v>414</v>
      </c>
      <c r="D618" s="8" t="s">
        <v>415</v>
      </c>
      <c r="E618" s="7">
        <v>2011</v>
      </c>
      <c r="F618" s="8" t="s">
        <v>676</v>
      </c>
      <c r="G618" s="18" t="s">
        <v>429</v>
      </c>
      <c r="H618" s="180">
        <v>28790</v>
      </c>
      <c r="I618" s="178" t="s">
        <v>907</v>
      </c>
      <c r="J618" s="22" t="s">
        <v>50</v>
      </c>
      <c r="K618" s="95">
        <v>175.6</v>
      </c>
      <c r="L618" s="95">
        <v>68.7</v>
      </c>
      <c r="M618" s="95">
        <v>58.7</v>
      </c>
      <c r="N618" s="95">
        <v>106.3</v>
      </c>
      <c r="O618" s="9">
        <v>3042</v>
      </c>
      <c r="P618" s="24" t="s">
        <v>34</v>
      </c>
      <c r="Q618" s="93">
        <v>1.8</v>
      </c>
      <c r="R618" s="10">
        <v>134</v>
      </c>
      <c r="S618" s="10">
        <v>5200</v>
      </c>
      <c r="T618" s="10">
        <v>105</v>
      </c>
      <c r="U618" s="10">
        <v>4000</v>
      </c>
      <c r="V618" s="12" t="s">
        <v>35</v>
      </c>
      <c r="W618" s="30" t="s">
        <v>47</v>
      </c>
      <c r="X618" s="25" t="s">
        <v>48</v>
      </c>
      <c r="Y618" s="179" t="s">
        <v>38</v>
      </c>
      <c r="Z618" s="11">
        <v>11.9</v>
      </c>
      <c r="AA618" s="11">
        <v>50</v>
      </c>
      <c r="AB618" s="11" t="s">
        <v>857</v>
      </c>
      <c r="AC618" s="19" t="s">
        <v>858</v>
      </c>
      <c r="AD618" s="35" t="s">
        <v>1090</v>
      </c>
      <c r="AE618" s="13" t="s">
        <v>45</v>
      </c>
      <c r="AF618" s="13" t="s">
        <v>869</v>
      </c>
      <c r="AG618" s="2"/>
    </row>
    <row r="619" spans="2:33">
      <c r="B619" s="224">
        <v>101136093</v>
      </c>
      <c r="C619" s="14" t="s">
        <v>414</v>
      </c>
      <c r="D619" s="14" t="s">
        <v>415</v>
      </c>
      <c r="E619" s="225">
        <v>2010</v>
      </c>
      <c r="F619" s="14" t="s">
        <v>381</v>
      </c>
      <c r="G619" s="226" t="s">
        <v>420</v>
      </c>
      <c r="H619" s="181">
        <v>21400</v>
      </c>
      <c r="I619" s="229" t="s">
        <v>906</v>
      </c>
      <c r="J619" s="23" t="s">
        <v>50</v>
      </c>
      <c r="K619" s="96">
        <v>175.6</v>
      </c>
      <c r="L619" s="96">
        <v>68.7</v>
      </c>
      <c r="M619" s="96">
        <v>58.7</v>
      </c>
      <c r="N619" s="96">
        <v>106.3</v>
      </c>
      <c r="O619" s="201">
        <v>3042</v>
      </c>
      <c r="P619" s="202" t="s">
        <v>34</v>
      </c>
      <c r="Q619" s="94">
        <v>1.8</v>
      </c>
      <c r="R619" s="203">
        <v>134</v>
      </c>
      <c r="S619" s="203">
        <v>5200</v>
      </c>
      <c r="T619" s="203">
        <v>105</v>
      </c>
      <c r="U619" s="203">
        <v>4000</v>
      </c>
      <c r="V619" s="227" t="s">
        <v>35</v>
      </c>
      <c r="W619" s="31" t="s">
        <v>47</v>
      </c>
      <c r="X619" s="204" t="s">
        <v>48</v>
      </c>
      <c r="Y619" s="228" t="s">
        <v>38</v>
      </c>
      <c r="Z619" s="205">
        <v>11.9</v>
      </c>
      <c r="AA619" s="205">
        <v>50</v>
      </c>
      <c r="AB619" s="205" t="s">
        <v>857</v>
      </c>
      <c r="AC619" s="206" t="s">
        <v>858</v>
      </c>
      <c r="AD619" s="230" t="s">
        <v>1090</v>
      </c>
      <c r="AE619" s="231" t="s">
        <v>45</v>
      </c>
      <c r="AF619" s="231" t="s">
        <v>869</v>
      </c>
      <c r="AG619" s="2"/>
    </row>
    <row r="620" spans="2:33">
      <c r="B620" s="177">
        <v>101161780</v>
      </c>
      <c r="C620" s="8" t="s">
        <v>414</v>
      </c>
      <c r="D620" s="8" t="s">
        <v>415</v>
      </c>
      <c r="E620" s="7">
        <v>2010</v>
      </c>
      <c r="F620" s="8" t="s">
        <v>669</v>
      </c>
      <c r="G620" s="18" t="s">
        <v>421</v>
      </c>
      <c r="H620" s="180">
        <v>22800</v>
      </c>
      <c r="I620" s="178" t="s">
        <v>906</v>
      </c>
      <c r="J620" s="22" t="s">
        <v>50</v>
      </c>
      <c r="K620" s="95">
        <v>175.6</v>
      </c>
      <c r="L620" s="95">
        <v>68.7</v>
      </c>
      <c r="M620" s="95">
        <v>58.7</v>
      </c>
      <c r="N620" s="95">
        <v>106.3</v>
      </c>
      <c r="O620" s="9">
        <v>3042</v>
      </c>
      <c r="P620" s="24" t="s">
        <v>34</v>
      </c>
      <c r="Q620" s="93">
        <v>1.8</v>
      </c>
      <c r="R620" s="10">
        <v>134</v>
      </c>
      <c r="S620" s="10">
        <v>5200</v>
      </c>
      <c r="T620" s="10">
        <v>105</v>
      </c>
      <c r="U620" s="10">
        <v>4000</v>
      </c>
      <c r="V620" s="12" t="s">
        <v>35</v>
      </c>
      <c r="W620" s="30" t="s">
        <v>47</v>
      </c>
      <c r="X620" s="25" t="s">
        <v>48</v>
      </c>
      <c r="Y620" s="179" t="s">
        <v>38</v>
      </c>
      <c r="Z620" s="11">
        <v>11.9</v>
      </c>
      <c r="AA620" s="11">
        <v>50</v>
      </c>
      <c r="AB620" s="11" t="s">
        <v>857</v>
      </c>
      <c r="AC620" s="19" t="s">
        <v>858</v>
      </c>
      <c r="AD620" s="35" t="s">
        <v>1090</v>
      </c>
      <c r="AE620" s="13" t="s">
        <v>45</v>
      </c>
      <c r="AF620" s="13" t="s">
        <v>869</v>
      </c>
      <c r="AG620" s="2"/>
    </row>
    <row r="621" spans="2:33">
      <c r="B621" s="177">
        <v>101161781</v>
      </c>
      <c r="C621" s="8" t="s">
        <v>414</v>
      </c>
      <c r="D621" s="8" t="s">
        <v>415</v>
      </c>
      <c r="E621" s="7">
        <v>2010</v>
      </c>
      <c r="F621" s="8" t="s">
        <v>670</v>
      </c>
      <c r="G621" s="18" t="s">
        <v>422</v>
      </c>
      <c r="H621" s="180">
        <v>23800</v>
      </c>
      <c r="I621" s="178" t="s">
        <v>906</v>
      </c>
      <c r="J621" s="22" t="s">
        <v>50</v>
      </c>
      <c r="K621" s="95">
        <v>175.6</v>
      </c>
      <c r="L621" s="95">
        <v>68.7</v>
      </c>
      <c r="M621" s="95">
        <v>58.7</v>
      </c>
      <c r="N621" s="95">
        <v>106.3</v>
      </c>
      <c r="O621" s="9">
        <v>3042</v>
      </c>
      <c r="P621" s="24" t="s">
        <v>34</v>
      </c>
      <c r="Q621" s="93">
        <v>1.8</v>
      </c>
      <c r="R621" s="10">
        <v>134</v>
      </c>
      <c r="S621" s="10">
        <v>5200</v>
      </c>
      <c r="T621" s="10">
        <v>105</v>
      </c>
      <c r="U621" s="10">
        <v>4000</v>
      </c>
      <c r="V621" s="12" t="s">
        <v>35</v>
      </c>
      <c r="W621" s="30" t="s">
        <v>47</v>
      </c>
      <c r="X621" s="25" t="s">
        <v>48</v>
      </c>
      <c r="Y621" s="179" t="s">
        <v>38</v>
      </c>
      <c r="Z621" s="11">
        <v>11.9</v>
      </c>
      <c r="AA621" s="11">
        <v>50</v>
      </c>
      <c r="AB621" s="11" t="s">
        <v>857</v>
      </c>
      <c r="AC621" s="19" t="s">
        <v>858</v>
      </c>
      <c r="AD621" s="35" t="s">
        <v>1090</v>
      </c>
      <c r="AE621" s="13" t="s">
        <v>45</v>
      </c>
      <c r="AF621" s="13" t="s">
        <v>869</v>
      </c>
      <c r="AG621" s="2"/>
    </row>
    <row r="622" spans="2:33">
      <c r="B622" s="177">
        <v>101161782</v>
      </c>
      <c r="C622" s="8" t="s">
        <v>414</v>
      </c>
      <c r="D622" s="8" t="s">
        <v>415</v>
      </c>
      <c r="E622" s="7">
        <v>2010</v>
      </c>
      <c r="F622" s="8" t="s">
        <v>671</v>
      </c>
      <c r="G622" s="18" t="s">
        <v>423</v>
      </c>
      <c r="H622" s="180">
        <v>26600</v>
      </c>
      <c r="I622" s="178" t="s">
        <v>906</v>
      </c>
      <c r="J622" s="22" t="s">
        <v>50</v>
      </c>
      <c r="K622" s="95">
        <v>175.6</v>
      </c>
      <c r="L622" s="95">
        <v>68.7</v>
      </c>
      <c r="M622" s="95">
        <v>58.7</v>
      </c>
      <c r="N622" s="95">
        <v>106.3</v>
      </c>
      <c r="O622" s="9">
        <v>3042</v>
      </c>
      <c r="P622" s="24" t="s">
        <v>34</v>
      </c>
      <c r="Q622" s="93">
        <v>1.8</v>
      </c>
      <c r="R622" s="10">
        <v>134</v>
      </c>
      <c r="S622" s="10">
        <v>5200</v>
      </c>
      <c r="T622" s="10">
        <v>105</v>
      </c>
      <c r="U622" s="10">
        <v>4000</v>
      </c>
      <c r="V622" s="12" t="s">
        <v>35</v>
      </c>
      <c r="W622" s="30" t="s">
        <v>47</v>
      </c>
      <c r="X622" s="25" t="s">
        <v>48</v>
      </c>
      <c r="Y622" s="179" t="s">
        <v>38</v>
      </c>
      <c r="Z622" s="11">
        <v>11.9</v>
      </c>
      <c r="AA622" s="11">
        <v>50</v>
      </c>
      <c r="AB622" s="11" t="s">
        <v>857</v>
      </c>
      <c r="AC622" s="19" t="s">
        <v>858</v>
      </c>
      <c r="AD622" s="35" t="s">
        <v>1090</v>
      </c>
      <c r="AE622" s="13" t="s">
        <v>45</v>
      </c>
      <c r="AF622" s="13" t="s">
        <v>869</v>
      </c>
      <c r="AG622" s="2"/>
    </row>
    <row r="623" spans="2:33">
      <c r="B623" s="177">
        <v>101161783</v>
      </c>
      <c r="C623" s="8" t="s">
        <v>414</v>
      </c>
      <c r="D623" s="8" t="s">
        <v>415</v>
      </c>
      <c r="E623" s="7">
        <v>2010</v>
      </c>
      <c r="F623" s="8" t="s">
        <v>392</v>
      </c>
      <c r="G623" s="18" t="s">
        <v>424</v>
      </c>
      <c r="H623" s="180">
        <v>28070</v>
      </c>
      <c r="I623" s="178" t="s">
        <v>906</v>
      </c>
      <c r="J623" s="22" t="s">
        <v>50</v>
      </c>
      <c r="K623" s="95">
        <v>175.6</v>
      </c>
      <c r="L623" s="95">
        <v>68.7</v>
      </c>
      <c r="M623" s="95">
        <v>58.7</v>
      </c>
      <c r="N623" s="95">
        <v>106.3</v>
      </c>
      <c r="O623" s="9">
        <v>3042</v>
      </c>
      <c r="P623" s="24" t="s">
        <v>34</v>
      </c>
      <c r="Q623" s="93">
        <v>1.8</v>
      </c>
      <c r="R623" s="10">
        <v>134</v>
      </c>
      <c r="S623" s="10">
        <v>5200</v>
      </c>
      <c r="T623" s="10">
        <v>105</v>
      </c>
      <c r="U623" s="10">
        <v>4000</v>
      </c>
      <c r="V623" s="12" t="s">
        <v>35</v>
      </c>
      <c r="W623" s="30" t="s">
        <v>47</v>
      </c>
      <c r="X623" s="25" t="s">
        <v>48</v>
      </c>
      <c r="Y623" s="179" t="s">
        <v>38</v>
      </c>
      <c r="Z623" s="11">
        <v>11.9</v>
      </c>
      <c r="AA623" s="11">
        <v>50</v>
      </c>
      <c r="AB623" s="11" t="s">
        <v>857</v>
      </c>
      <c r="AC623" s="19" t="s">
        <v>858</v>
      </c>
      <c r="AD623" s="35" t="s">
        <v>1090</v>
      </c>
      <c r="AE623" s="13" t="s">
        <v>45</v>
      </c>
      <c r="AF623" s="13" t="s">
        <v>869</v>
      </c>
      <c r="AG623" s="2"/>
    </row>
    <row r="624" spans="2:33">
      <c r="B624" s="224">
        <v>101042868</v>
      </c>
      <c r="C624" s="14" t="s">
        <v>414</v>
      </c>
      <c r="D624" s="14" t="s">
        <v>415</v>
      </c>
      <c r="E624" s="225">
        <v>2009</v>
      </c>
      <c r="F624" s="14" t="s">
        <v>658</v>
      </c>
      <c r="G624" s="226" t="s">
        <v>419</v>
      </c>
      <c r="H624" s="181">
        <v>22000</v>
      </c>
      <c r="I624" s="229" t="s">
        <v>947</v>
      </c>
      <c r="J624" s="23" t="s">
        <v>50</v>
      </c>
      <c r="K624" s="96">
        <v>175</v>
      </c>
      <c r="L624" s="96">
        <v>67.900000000000006</v>
      </c>
      <c r="M624" s="96">
        <v>58.7</v>
      </c>
      <c r="N624" s="96">
        <v>106.3</v>
      </c>
      <c r="O624" s="201">
        <v>2932</v>
      </c>
      <c r="P624" s="202" t="s">
        <v>34</v>
      </c>
      <c r="Q624" s="94">
        <v>1.5</v>
      </c>
      <c r="R624" s="203">
        <v>110</v>
      </c>
      <c r="S624" s="203">
        <v>5000</v>
      </c>
      <c r="T624" s="203">
        <v>82</v>
      </c>
      <c r="U624" s="203">
        <v>4200</v>
      </c>
      <c r="V624" s="227" t="s">
        <v>35</v>
      </c>
      <c r="W624" s="31" t="s">
        <v>47</v>
      </c>
      <c r="X624" s="204" t="s">
        <v>48</v>
      </c>
      <c r="Y624" s="228" t="s">
        <v>38</v>
      </c>
      <c r="Z624" s="205">
        <v>11.9</v>
      </c>
      <c r="AA624" s="205">
        <v>46</v>
      </c>
      <c r="AB624" s="205" t="s">
        <v>859</v>
      </c>
      <c r="AC624" s="206" t="s">
        <v>860</v>
      </c>
      <c r="AD624" s="230" t="s">
        <v>1090</v>
      </c>
      <c r="AE624" s="231" t="s">
        <v>45</v>
      </c>
      <c r="AF624" s="231" t="s">
        <v>870</v>
      </c>
      <c r="AG624" s="2"/>
    </row>
    <row r="625" spans="2:33">
      <c r="B625" s="177">
        <v>101042875</v>
      </c>
      <c r="C625" s="8" t="s">
        <v>414</v>
      </c>
      <c r="D625" s="8" t="s">
        <v>415</v>
      </c>
      <c r="E625" s="7">
        <v>2009</v>
      </c>
      <c r="F625" s="8" t="s">
        <v>709</v>
      </c>
      <c r="G625" s="18" t="s">
        <v>417</v>
      </c>
      <c r="H625" s="180">
        <v>23375</v>
      </c>
      <c r="I625" s="178" t="s">
        <v>947</v>
      </c>
      <c r="J625" s="22" t="s">
        <v>50</v>
      </c>
      <c r="K625" s="95">
        <v>175</v>
      </c>
      <c r="L625" s="95">
        <v>67.900000000000006</v>
      </c>
      <c r="M625" s="95">
        <v>58.7</v>
      </c>
      <c r="N625" s="95">
        <v>106.3</v>
      </c>
      <c r="O625" s="9">
        <v>2932</v>
      </c>
      <c r="P625" s="24" t="s">
        <v>34</v>
      </c>
      <c r="Q625" s="93">
        <v>1.5</v>
      </c>
      <c r="R625" s="10">
        <v>110</v>
      </c>
      <c r="S625" s="10">
        <v>5000</v>
      </c>
      <c r="T625" s="10">
        <v>82</v>
      </c>
      <c r="U625" s="10">
        <v>4200</v>
      </c>
      <c r="V625" s="12" t="s">
        <v>35</v>
      </c>
      <c r="W625" s="30" t="s">
        <v>47</v>
      </c>
      <c r="X625" s="25" t="s">
        <v>48</v>
      </c>
      <c r="Y625" s="179" t="s">
        <v>38</v>
      </c>
      <c r="Z625" s="11">
        <v>11.9</v>
      </c>
      <c r="AA625" s="11">
        <v>46</v>
      </c>
      <c r="AB625" s="11" t="s">
        <v>859</v>
      </c>
      <c r="AC625" s="19" t="s">
        <v>860</v>
      </c>
      <c r="AD625" s="35" t="s">
        <v>1090</v>
      </c>
      <c r="AE625" s="13" t="s">
        <v>45</v>
      </c>
      <c r="AF625" s="13" t="s">
        <v>870</v>
      </c>
      <c r="AG625" s="2"/>
    </row>
    <row r="626" spans="2:33">
      <c r="B626" s="177">
        <v>101042877</v>
      </c>
      <c r="C626" s="8" t="s">
        <v>414</v>
      </c>
      <c r="D626" s="8" t="s">
        <v>415</v>
      </c>
      <c r="E626" s="7">
        <v>2009</v>
      </c>
      <c r="F626" s="8" t="s">
        <v>627</v>
      </c>
      <c r="G626" s="18" t="s">
        <v>418</v>
      </c>
      <c r="H626" s="180">
        <v>24270</v>
      </c>
      <c r="I626" s="178" t="s">
        <v>947</v>
      </c>
      <c r="J626" s="22" t="s">
        <v>50</v>
      </c>
      <c r="K626" s="95">
        <v>175</v>
      </c>
      <c r="L626" s="95">
        <v>67.900000000000006</v>
      </c>
      <c r="M626" s="95">
        <v>58.7</v>
      </c>
      <c r="N626" s="95">
        <v>106.3</v>
      </c>
      <c r="O626" s="9">
        <v>2932</v>
      </c>
      <c r="P626" s="24" t="s">
        <v>34</v>
      </c>
      <c r="Q626" s="93">
        <v>1.5</v>
      </c>
      <c r="R626" s="10">
        <v>110</v>
      </c>
      <c r="S626" s="10">
        <v>5000</v>
      </c>
      <c r="T626" s="10">
        <v>82</v>
      </c>
      <c r="U626" s="10">
        <v>4200</v>
      </c>
      <c r="V626" s="12" t="s">
        <v>35</v>
      </c>
      <c r="W626" s="30" t="s">
        <v>47</v>
      </c>
      <c r="X626" s="25" t="s">
        <v>48</v>
      </c>
      <c r="Y626" s="179" t="s">
        <v>38</v>
      </c>
      <c r="Z626" s="11">
        <v>11.9</v>
      </c>
      <c r="AA626" s="11">
        <v>46</v>
      </c>
      <c r="AB626" s="11" t="s">
        <v>859</v>
      </c>
      <c r="AC626" s="19" t="s">
        <v>860</v>
      </c>
      <c r="AD626" s="35" t="s">
        <v>1090</v>
      </c>
      <c r="AE626" s="13" t="s">
        <v>45</v>
      </c>
      <c r="AF626" s="13" t="s">
        <v>870</v>
      </c>
      <c r="AG626" s="2"/>
    </row>
    <row r="627" spans="2:33">
      <c r="B627" s="224">
        <v>100920075</v>
      </c>
      <c r="C627" s="14" t="s">
        <v>414</v>
      </c>
      <c r="D627" s="14" t="s">
        <v>415</v>
      </c>
      <c r="E627" s="225">
        <v>2008</v>
      </c>
      <c r="F627" s="14" t="s">
        <v>658</v>
      </c>
      <c r="G627" s="226" t="s">
        <v>419</v>
      </c>
      <c r="H627" s="181">
        <v>21500</v>
      </c>
      <c r="I627" s="229" t="s">
        <v>946</v>
      </c>
      <c r="J627" s="23" t="s">
        <v>50</v>
      </c>
      <c r="K627" s="96">
        <v>175</v>
      </c>
      <c r="L627" s="96">
        <v>67.900000000000006</v>
      </c>
      <c r="M627" s="96">
        <v>58.7</v>
      </c>
      <c r="N627" s="96">
        <v>106.3</v>
      </c>
      <c r="O627" s="201">
        <v>2932</v>
      </c>
      <c r="P627" s="202" t="s">
        <v>34</v>
      </c>
      <c r="Q627" s="94">
        <v>1.5</v>
      </c>
      <c r="R627" s="203">
        <v>110</v>
      </c>
      <c r="S627" s="203">
        <v>5000</v>
      </c>
      <c r="T627" s="203">
        <v>82</v>
      </c>
      <c r="U627" s="203">
        <v>4200</v>
      </c>
      <c r="V627" s="227" t="s">
        <v>35</v>
      </c>
      <c r="W627" s="31" t="s">
        <v>47</v>
      </c>
      <c r="X627" s="204" t="s">
        <v>48</v>
      </c>
      <c r="Y627" s="228" t="s">
        <v>38</v>
      </c>
      <c r="Z627" s="205">
        <v>11.9</v>
      </c>
      <c r="AA627" s="205">
        <v>46</v>
      </c>
      <c r="AB627" s="205" t="s">
        <v>859</v>
      </c>
      <c r="AC627" s="206" t="s">
        <v>860</v>
      </c>
      <c r="AD627" s="230" t="s">
        <v>1090</v>
      </c>
      <c r="AE627" s="231" t="s">
        <v>45</v>
      </c>
      <c r="AF627" s="231" t="s">
        <v>870</v>
      </c>
      <c r="AG627" s="2"/>
    </row>
    <row r="628" spans="2:33">
      <c r="B628" s="177">
        <v>100920099</v>
      </c>
      <c r="C628" s="8" t="s">
        <v>414</v>
      </c>
      <c r="D628" s="8" t="s">
        <v>415</v>
      </c>
      <c r="E628" s="7">
        <v>2008</v>
      </c>
      <c r="F628" s="8" t="s">
        <v>709</v>
      </c>
      <c r="G628" s="18" t="s">
        <v>417</v>
      </c>
      <c r="H628" s="180">
        <v>22875</v>
      </c>
      <c r="I628" s="178" t="s">
        <v>946</v>
      </c>
      <c r="J628" s="22" t="s">
        <v>50</v>
      </c>
      <c r="K628" s="95">
        <v>175</v>
      </c>
      <c r="L628" s="95">
        <v>67.900000000000006</v>
      </c>
      <c r="M628" s="95">
        <v>58.7</v>
      </c>
      <c r="N628" s="95">
        <v>106.3</v>
      </c>
      <c r="O628" s="9">
        <v>2932</v>
      </c>
      <c r="P628" s="24" t="s">
        <v>34</v>
      </c>
      <c r="Q628" s="93">
        <v>1.5</v>
      </c>
      <c r="R628" s="10">
        <v>110</v>
      </c>
      <c r="S628" s="10">
        <v>5000</v>
      </c>
      <c r="T628" s="10">
        <v>82</v>
      </c>
      <c r="U628" s="10">
        <v>4200</v>
      </c>
      <c r="V628" s="12" t="s">
        <v>35</v>
      </c>
      <c r="W628" s="30" t="s">
        <v>47</v>
      </c>
      <c r="X628" s="25" t="s">
        <v>48</v>
      </c>
      <c r="Y628" s="179" t="s">
        <v>38</v>
      </c>
      <c r="Z628" s="11">
        <v>11.9</v>
      </c>
      <c r="AA628" s="11">
        <v>46</v>
      </c>
      <c r="AB628" s="11" t="s">
        <v>859</v>
      </c>
      <c r="AC628" s="19" t="s">
        <v>860</v>
      </c>
      <c r="AD628" s="35" t="s">
        <v>1090</v>
      </c>
      <c r="AE628" s="13" t="s">
        <v>45</v>
      </c>
      <c r="AF628" s="13" t="s">
        <v>870</v>
      </c>
      <c r="AG628" s="2"/>
    </row>
    <row r="629" spans="2:33">
      <c r="B629" s="177">
        <v>100920100</v>
      </c>
      <c r="C629" s="8" t="s">
        <v>414</v>
      </c>
      <c r="D629" s="8" t="s">
        <v>415</v>
      </c>
      <c r="E629" s="7">
        <v>2008</v>
      </c>
      <c r="F629" s="8" t="s">
        <v>627</v>
      </c>
      <c r="G629" s="18" t="s">
        <v>418</v>
      </c>
      <c r="H629" s="180">
        <v>23770</v>
      </c>
      <c r="I629" s="178" t="s">
        <v>946</v>
      </c>
      <c r="J629" s="22" t="s">
        <v>50</v>
      </c>
      <c r="K629" s="95">
        <v>175</v>
      </c>
      <c r="L629" s="95">
        <v>67.900000000000006</v>
      </c>
      <c r="M629" s="95">
        <v>58.7</v>
      </c>
      <c r="N629" s="95">
        <v>106.3</v>
      </c>
      <c r="O629" s="9">
        <v>2932</v>
      </c>
      <c r="P629" s="24" t="s">
        <v>34</v>
      </c>
      <c r="Q629" s="93">
        <v>1.5</v>
      </c>
      <c r="R629" s="10">
        <v>110</v>
      </c>
      <c r="S629" s="10">
        <v>5000</v>
      </c>
      <c r="T629" s="10">
        <v>82</v>
      </c>
      <c r="U629" s="10">
        <v>4200</v>
      </c>
      <c r="V629" s="12" t="s">
        <v>35</v>
      </c>
      <c r="W629" s="30" t="s">
        <v>47</v>
      </c>
      <c r="X629" s="25" t="s">
        <v>48</v>
      </c>
      <c r="Y629" s="179" t="s">
        <v>38</v>
      </c>
      <c r="Z629" s="11">
        <v>11.9</v>
      </c>
      <c r="AA629" s="11">
        <v>46</v>
      </c>
      <c r="AB629" s="11" t="s">
        <v>859</v>
      </c>
      <c r="AC629" s="19" t="s">
        <v>860</v>
      </c>
      <c r="AD629" s="35" t="s">
        <v>1090</v>
      </c>
      <c r="AE629" s="13" t="s">
        <v>45</v>
      </c>
      <c r="AF629" s="13" t="s">
        <v>870</v>
      </c>
      <c r="AG629" s="2"/>
    </row>
    <row r="630" spans="2:33">
      <c r="B630" s="224">
        <v>100777218</v>
      </c>
      <c r="C630" s="14" t="s">
        <v>414</v>
      </c>
      <c r="D630" s="14" t="s">
        <v>415</v>
      </c>
      <c r="E630" s="225">
        <v>2007</v>
      </c>
      <c r="F630" s="14" t="s">
        <v>709</v>
      </c>
      <c r="G630" s="226" t="s">
        <v>417</v>
      </c>
      <c r="H630" s="181">
        <v>22175</v>
      </c>
      <c r="I630" s="229" t="s">
        <v>943</v>
      </c>
      <c r="J630" s="23" t="s">
        <v>50</v>
      </c>
      <c r="K630" s="96">
        <v>175</v>
      </c>
      <c r="L630" s="96">
        <v>67.900000000000006</v>
      </c>
      <c r="M630" s="96">
        <v>58.7</v>
      </c>
      <c r="N630" s="96">
        <v>106.3</v>
      </c>
      <c r="O630" s="201">
        <v>2932</v>
      </c>
      <c r="P630" s="202" t="s">
        <v>34</v>
      </c>
      <c r="Q630" s="94">
        <v>1.5</v>
      </c>
      <c r="R630" s="203">
        <v>110</v>
      </c>
      <c r="S630" s="203">
        <v>5000</v>
      </c>
      <c r="T630" s="203">
        <v>82</v>
      </c>
      <c r="U630" s="203">
        <v>4200</v>
      </c>
      <c r="V630" s="227" t="s">
        <v>35</v>
      </c>
      <c r="W630" s="31" t="s">
        <v>47</v>
      </c>
      <c r="X630" s="204" t="s">
        <v>48</v>
      </c>
      <c r="Y630" s="228" t="s">
        <v>38</v>
      </c>
      <c r="Z630" s="205">
        <v>11.9</v>
      </c>
      <c r="AA630" s="205">
        <v>46</v>
      </c>
      <c r="AB630" s="205" t="s">
        <v>859</v>
      </c>
      <c r="AC630" s="206" t="s">
        <v>860</v>
      </c>
      <c r="AD630" s="230" t="s">
        <v>1090</v>
      </c>
      <c r="AE630" s="231" t="s">
        <v>45</v>
      </c>
      <c r="AF630" s="231" t="s">
        <v>870</v>
      </c>
      <c r="AG630" s="2"/>
    </row>
    <row r="631" spans="2:33">
      <c r="B631" s="177">
        <v>100777238</v>
      </c>
      <c r="C631" s="8" t="s">
        <v>414</v>
      </c>
      <c r="D631" s="8" t="s">
        <v>415</v>
      </c>
      <c r="E631" s="7">
        <v>2007</v>
      </c>
      <c r="F631" s="8" t="s">
        <v>627</v>
      </c>
      <c r="G631" s="18" t="s">
        <v>418</v>
      </c>
      <c r="H631" s="180">
        <v>23070</v>
      </c>
      <c r="I631" s="178" t="s">
        <v>943</v>
      </c>
      <c r="J631" s="22" t="s">
        <v>50</v>
      </c>
      <c r="K631" s="95">
        <v>175</v>
      </c>
      <c r="L631" s="95">
        <v>67.900000000000006</v>
      </c>
      <c r="M631" s="95">
        <v>58.7</v>
      </c>
      <c r="N631" s="95">
        <v>106.3</v>
      </c>
      <c r="O631" s="9">
        <v>2932</v>
      </c>
      <c r="P631" s="24" t="s">
        <v>34</v>
      </c>
      <c r="Q631" s="93">
        <v>1.5</v>
      </c>
      <c r="R631" s="10">
        <v>110</v>
      </c>
      <c r="S631" s="10">
        <v>5000</v>
      </c>
      <c r="T631" s="10">
        <v>82</v>
      </c>
      <c r="U631" s="10">
        <v>4200</v>
      </c>
      <c r="V631" s="12" t="s">
        <v>35</v>
      </c>
      <c r="W631" s="30" t="s">
        <v>47</v>
      </c>
      <c r="X631" s="25" t="s">
        <v>48</v>
      </c>
      <c r="Y631" s="179" t="s">
        <v>38</v>
      </c>
      <c r="Z631" s="11">
        <v>11.9</v>
      </c>
      <c r="AA631" s="11">
        <v>46</v>
      </c>
      <c r="AB631" s="11" t="s">
        <v>859</v>
      </c>
      <c r="AC631" s="19" t="s">
        <v>860</v>
      </c>
      <c r="AD631" s="35" t="s">
        <v>1090</v>
      </c>
      <c r="AE631" s="13" t="s">
        <v>45</v>
      </c>
      <c r="AF631" s="13" t="s">
        <v>870</v>
      </c>
      <c r="AG631" s="2"/>
    </row>
    <row r="632" spans="2:33">
      <c r="B632" s="232">
        <v>100668257</v>
      </c>
      <c r="C632" s="233" t="s">
        <v>414</v>
      </c>
      <c r="D632" s="233" t="s">
        <v>415</v>
      </c>
      <c r="E632" s="234">
        <v>2006</v>
      </c>
      <c r="F632" s="233" t="s">
        <v>709</v>
      </c>
      <c r="G632" s="235" t="s">
        <v>417</v>
      </c>
      <c r="H632" s="236">
        <v>21725</v>
      </c>
      <c r="I632" s="239" t="s">
        <v>942</v>
      </c>
      <c r="J632" s="207" t="s">
        <v>50</v>
      </c>
      <c r="K632" s="237">
        <v>175</v>
      </c>
      <c r="L632" s="237">
        <v>67.900000000000006</v>
      </c>
      <c r="M632" s="237">
        <v>58.1</v>
      </c>
      <c r="N632" s="237">
        <v>106.3</v>
      </c>
      <c r="O632" s="208">
        <v>2890</v>
      </c>
      <c r="P632" s="209" t="s">
        <v>34</v>
      </c>
      <c r="Q632" s="238">
        <v>1.5</v>
      </c>
      <c r="R632" s="210">
        <v>110</v>
      </c>
      <c r="S632" s="210">
        <v>5000</v>
      </c>
      <c r="T632" s="210">
        <v>82</v>
      </c>
      <c r="U632" s="210">
        <v>4200</v>
      </c>
      <c r="V632" s="211" t="s">
        <v>35</v>
      </c>
      <c r="W632" s="32" t="s">
        <v>47</v>
      </c>
      <c r="X632" s="212" t="s">
        <v>48</v>
      </c>
      <c r="Y632" s="213" t="s">
        <v>38</v>
      </c>
      <c r="Z632" s="214">
        <v>11.9</v>
      </c>
      <c r="AA632" s="214">
        <v>46</v>
      </c>
      <c r="AB632" s="214" t="s">
        <v>859</v>
      </c>
      <c r="AC632" s="215" t="s">
        <v>860</v>
      </c>
      <c r="AD632" s="240" t="s">
        <v>1090</v>
      </c>
      <c r="AE632" s="241" t="s">
        <v>45</v>
      </c>
      <c r="AF632" s="241" t="s">
        <v>870</v>
      </c>
      <c r="AG632" s="2"/>
    </row>
    <row r="633" spans="2:33">
      <c r="B633" s="232">
        <v>100454051</v>
      </c>
      <c r="C633" s="233" t="s">
        <v>414</v>
      </c>
      <c r="D633" s="233" t="s">
        <v>415</v>
      </c>
      <c r="E633" s="234">
        <v>2005</v>
      </c>
      <c r="F633" s="233" t="s">
        <v>709</v>
      </c>
      <c r="G633" s="235" t="s">
        <v>417</v>
      </c>
      <c r="H633" s="236">
        <v>21275</v>
      </c>
      <c r="I633" s="239" t="s">
        <v>939</v>
      </c>
      <c r="J633" s="207" t="s">
        <v>50</v>
      </c>
      <c r="K633" s="237">
        <v>175</v>
      </c>
      <c r="L633" s="237">
        <v>67.900000000000006</v>
      </c>
      <c r="M633" s="237">
        <v>58.1</v>
      </c>
      <c r="N633" s="237">
        <v>106.3</v>
      </c>
      <c r="O633" s="208">
        <v>2890</v>
      </c>
      <c r="P633" s="209" t="s">
        <v>34</v>
      </c>
      <c r="Q633" s="238">
        <v>1.5</v>
      </c>
      <c r="R633" s="210">
        <v>110</v>
      </c>
      <c r="S633" s="210">
        <v>5000</v>
      </c>
      <c r="T633" s="210">
        <v>82</v>
      </c>
      <c r="U633" s="210">
        <v>4200</v>
      </c>
      <c r="V633" s="211" t="s">
        <v>35</v>
      </c>
      <c r="W633" s="32" t="s">
        <v>47</v>
      </c>
      <c r="X633" s="212" t="s">
        <v>48</v>
      </c>
      <c r="Y633" s="213" t="s">
        <v>38</v>
      </c>
      <c r="Z633" s="214">
        <v>11.9</v>
      </c>
      <c r="AA633" s="214">
        <v>46</v>
      </c>
      <c r="AB633" s="214" t="s">
        <v>859</v>
      </c>
      <c r="AC633" s="215" t="s">
        <v>860</v>
      </c>
      <c r="AD633" s="240" t="s">
        <v>1090</v>
      </c>
      <c r="AE633" s="241" t="s">
        <v>45</v>
      </c>
      <c r="AF633" s="241" t="s">
        <v>870</v>
      </c>
      <c r="AG633" s="2"/>
    </row>
    <row r="634" spans="2:33">
      <c r="B634" s="232">
        <v>100326481</v>
      </c>
      <c r="C634" s="233" t="s">
        <v>414</v>
      </c>
      <c r="D634" s="233" t="s">
        <v>415</v>
      </c>
      <c r="E634" s="234">
        <v>2004</v>
      </c>
      <c r="F634" s="233" t="s">
        <v>709</v>
      </c>
      <c r="G634" s="235" t="s">
        <v>416</v>
      </c>
      <c r="H634" s="236">
        <v>20295</v>
      </c>
      <c r="I634" s="239" t="s">
        <v>937</v>
      </c>
      <c r="J634" s="207" t="s">
        <v>50</v>
      </c>
      <c r="K634" s="237">
        <v>175</v>
      </c>
      <c r="L634" s="237">
        <v>67.900000000000006</v>
      </c>
      <c r="M634" s="237">
        <v>58.1</v>
      </c>
      <c r="N634" s="237">
        <v>106.3</v>
      </c>
      <c r="O634" s="208">
        <v>2890</v>
      </c>
      <c r="P634" s="209" t="s">
        <v>34</v>
      </c>
      <c r="Q634" s="238">
        <v>1.5</v>
      </c>
      <c r="R634" s="210">
        <v>110</v>
      </c>
      <c r="S634" s="210">
        <v>5000</v>
      </c>
      <c r="T634" s="210">
        <v>82</v>
      </c>
      <c r="U634" s="210">
        <v>4200</v>
      </c>
      <c r="V634" s="211" t="s">
        <v>35</v>
      </c>
      <c r="W634" s="32" t="s">
        <v>47</v>
      </c>
      <c r="X634" s="212" t="s">
        <v>48</v>
      </c>
      <c r="Y634" s="213" t="s">
        <v>38</v>
      </c>
      <c r="Z634" s="214">
        <v>11.9</v>
      </c>
      <c r="AA634" s="214">
        <v>46</v>
      </c>
      <c r="AB634" s="214" t="s">
        <v>859</v>
      </c>
      <c r="AC634" s="215" t="s">
        <v>860</v>
      </c>
      <c r="AD634" s="240" t="s">
        <v>1090</v>
      </c>
      <c r="AE634" s="241" t="s">
        <v>45</v>
      </c>
      <c r="AF634" s="241" t="s">
        <v>870</v>
      </c>
      <c r="AG634" s="2"/>
    </row>
    <row r="635" spans="2:33">
      <c r="B635" s="232">
        <v>100164549</v>
      </c>
      <c r="C635" s="233" t="s">
        <v>414</v>
      </c>
      <c r="D635" s="233" t="s">
        <v>415</v>
      </c>
      <c r="E635" s="234">
        <v>2003</v>
      </c>
      <c r="F635" s="233" t="s">
        <v>709</v>
      </c>
      <c r="G635" s="235" t="s">
        <v>49</v>
      </c>
      <c r="H635" s="236">
        <v>19995</v>
      </c>
      <c r="I635" s="239" t="s">
        <v>934</v>
      </c>
      <c r="J635" s="207" t="s">
        <v>43</v>
      </c>
      <c r="K635" s="237">
        <v>169.6</v>
      </c>
      <c r="L635" s="237">
        <v>66.7</v>
      </c>
      <c r="M635" s="237">
        <v>57.6</v>
      </c>
      <c r="N635" s="237">
        <v>100.4</v>
      </c>
      <c r="O635" s="208">
        <v>2765</v>
      </c>
      <c r="P635" s="209" t="s">
        <v>34</v>
      </c>
      <c r="Q635" s="238">
        <v>1.5</v>
      </c>
      <c r="R635" s="210">
        <v>114</v>
      </c>
      <c r="S635" s="210">
        <v>4500</v>
      </c>
      <c r="T635" s="210">
        <v>82</v>
      </c>
      <c r="U635" s="210">
        <v>4200</v>
      </c>
      <c r="V635" s="211" t="s">
        <v>35</v>
      </c>
      <c r="W635" s="32" t="s">
        <v>47</v>
      </c>
      <c r="X635" s="212" t="s">
        <v>48</v>
      </c>
      <c r="Y635" s="213" t="s">
        <v>38</v>
      </c>
      <c r="Z635" s="214">
        <v>11.9</v>
      </c>
      <c r="AA635" s="214">
        <v>41</v>
      </c>
      <c r="AB635" s="214" t="s">
        <v>861</v>
      </c>
      <c r="AC635" s="215" t="s">
        <v>862</v>
      </c>
      <c r="AD635" s="240" t="s">
        <v>1090</v>
      </c>
      <c r="AE635" s="241" t="s">
        <v>45</v>
      </c>
      <c r="AF635" s="241" t="s">
        <v>871</v>
      </c>
      <c r="AG635" s="2"/>
    </row>
    <row r="636" spans="2:33">
      <c r="B636" s="232">
        <v>18967</v>
      </c>
      <c r="C636" s="233" t="s">
        <v>414</v>
      </c>
      <c r="D636" s="233" t="s">
        <v>415</v>
      </c>
      <c r="E636" s="234">
        <v>2002</v>
      </c>
      <c r="F636" s="233" t="s">
        <v>709</v>
      </c>
      <c r="G636" s="235" t="s">
        <v>49</v>
      </c>
      <c r="H636" s="236">
        <v>19995</v>
      </c>
      <c r="I636" s="239" t="s">
        <v>933</v>
      </c>
      <c r="J636" s="207" t="s">
        <v>43</v>
      </c>
      <c r="K636" s="237">
        <v>169.6</v>
      </c>
      <c r="L636" s="237">
        <v>66.7</v>
      </c>
      <c r="M636" s="237">
        <v>57.6</v>
      </c>
      <c r="N636" s="237">
        <v>100.4</v>
      </c>
      <c r="O636" s="208">
        <v>2765</v>
      </c>
      <c r="P636" s="209" t="s">
        <v>34</v>
      </c>
      <c r="Q636" s="238">
        <v>1.5</v>
      </c>
      <c r="R636" s="210">
        <v>114</v>
      </c>
      <c r="S636" s="210">
        <v>4500</v>
      </c>
      <c r="T636" s="210">
        <v>82</v>
      </c>
      <c r="U636" s="210">
        <v>4200</v>
      </c>
      <c r="V636" s="211" t="s">
        <v>35</v>
      </c>
      <c r="W636" s="32" t="s">
        <v>47</v>
      </c>
      <c r="X636" s="212" t="s">
        <v>48</v>
      </c>
      <c r="Y636" s="213" t="s">
        <v>38</v>
      </c>
      <c r="Z636" s="214">
        <v>11.8</v>
      </c>
      <c r="AA636" s="214">
        <v>41</v>
      </c>
      <c r="AB636" s="214" t="s">
        <v>861</v>
      </c>
      <c r="AC636" s="215" t="s">
        <v>863</v>
      </c>
      <c r="AD636" s="240" t="s">
        <v>1090</v>
      </c>
      <c r="AE636" s="241" t="s">
        <v>45</v>
      </c>
      <c r="AF636" s="241" t="s">
        <v>871</v>
      </c>
      <c r="AG636" s="2"/>
    </row>
    <row r="637" spans="2:33" ht="13.5" thickBot="1">
      <c r="B637" s="224">
        <v>100001870</v>
      </c>
      <c r="C637" s="14" t="s">
        <v>414</v>
      </c>
      <c r="D637" s="14" t="s">
        <v>415</v>
      </c>
      <c r="E637" s="225">
        <v>2001</v>
      </c>
      <c r="F637" s="14" t="s">
        <v>709</v>
      </c>
      <c r="G637" s="226" t="s">
        <v>49</v>
      </c>
      <c r="H637" s="181">
        <v>19995</v>
      </c>
      <c r="I637" s="229" t="s">
        <v>930</v>
      </c>
      <c r="J637" s="23" t="s">
        <v>43</v>
      </c>
      <c r="K637" s="96">
        <v>169.6</v>
      </c>
      <c r="L637" s="96">
        <v>66.7</v>
      </c>
      <c r="M637" s="96">
        <v>57.6</v>
      </c>
      <c r="N637" s="96">
        <v>100.4</v>
      </c>
      <c r="O637" s="201">
        <v>2765</v>
      </c>
      <c r="P637" s="202" t="s">
        <v>34</v>
      </c>
      <c r="Q637" s="94">
        <v>1.5</v>
      </c>
      <c r="R637" s="203">
        <v>114</v>
      </c>
      <c r="S637" s="203">
        <v>4500</v>
      </c>
      <c r="T637" s="203">
        <v>82</v>
      </c>
      <c r="U637" s="203">
        <v>4200</v>
      </c>
      <c r="V637" s="227" t="s">
        <v>35</v>
      </c>
      <c r="W637" s="31" t="s">
        <v>47</v>
      </c>
      <c r="X637" s="204" t="s">
        <v>48</v>
      </c>
      <c r="Y637" s="228" t="s">
        <v>38</v>
      </c>
      <c r="Z637" s="205">
        <v>11.9</v>
      </c>
      <c r="AA637" s="205">
        <v>41</v>
      </c>
      <c r="AB637" s="205" t="s">
        <v>861</v>
      </c>
      <c r="AC637" s="206" t="s">
        <v>862</v>
      </c>
      <c r="AD637" s="230" t="s">
        <v>1090</v>
      </c>
      <c r="AE637" s="231" t="s">
        <v>45</v>
      </c>
      <c r="AF637" s="231" t="s">
        <v>871</v>
      </c>
      <c r="AG637" s="2"/>
    </row>
    <row r="638" spans="2:33">
      <c r="B638" s="243">
        <v>200710958</v>
      </c>
      <c r="C638" s="244" t="s">
        <v>414</v>
      </c>
      <c r="D638" s="244" t="s">
        <v>441</v>
      </c>
      <c r="E638" s="245">
        <v>2015</v>
      </c>
      <c r="F638" s="244" t="s">
        <v>709</v>
      </c>
      <c r="G638" s="246" t="s">
        <v>1049</v>
      </c>
      <c r="H638" s="247">
        <v>29990</v>
      </c>
      <c r="I638" s="252" t="s">
        <v>885</v>
      </c>
      <c r="J638" s="216" t="s">
        <v>50</v>
      </c>
      <c r="K638" s="248">
        <v>176.4</v>
      </c>
      <c r="L638" s="248">
        <v>68.7</v>
      </c>
      <c r="M638" s="248">
        <v>58.7</v>
      </c>
      <c r="N638" s="248">
        <v>106.3</v>
      </c>
      <c r="O638" s="217">
        <v>3194</v>
      </c>
      <c r="P638" s="218" t="s">
        <v>34</v>
      </c>
      <c r="Q638" s="249">
        <v>1.8</v>
      </c>
      <c r="R638" s="219">
        <v>134</v>
      </c>
      <c r="S638" s="219">
        <v>5200</v>
      </c>
      <c r="T638" s="219">
        <v>105</v>
      </c>
      <c r="U638" s="219">
        <v>4000</v>
      </c>
      <c r="V638" s="250" t="s">
        <v>35</v>
      </c>
      <c r="W638" s="29" t="s">
        <v>47</v>
      </c>
      <c r="X638" s="220" t="s">
        <v>739</v>
      </c>
      <c r="Y638" s="251" t="s">
        <v>38</v>
      </c>
      <c r="Z638" s="221">
        <v>10.6</v>
      </c>
      <c r="AA638" s="221">
        <v>95</v>
      </c>
      <c r="AB638" s="221"/>
      <c r="AC638" s="222" t="s">
        <v>747</v>
      </c>
      <c r="AD638" s="253" t="s">
        <v>1090</v>
      </c>
      <c r="AE638" s="254" t="s">
        <v>45</v>
      </c>
      <c r="AF638" s="254" t="s">
        <v>46</v>
      </c>
      <c r="AG638" s="2"/>
    </row>
    <row r="639" spans="2:33">
      <c r="B639" s="177">
        <v>200710959</v>
      </c>
      <c r="C639" s="8" t="s">
        <v>414</v>
      </c>
      <c r="D639" s="8" t="s">
        <v>441</v>
      </c>
      <c r="E639" s="7">
        <v>2015</v>
      </c>
      <c r="F639" s="8" t="s">
        <v>678</v>
      </c>
      <c r="G639" s="18" t="s">
        <v>1050</v>
      </c>
      <c r="H639" s="180">
        <v>34905</v>
      </c>
      <c r="I639" s="178" t="s">
        <v>885</v>
      </c>
      <c r="J639" s="22" t="s">
        <v>50</v>
      </c>
      <c r="K639" s="95">
        <v>176.4</v>
      </c>
      <c r="L639" s="95">
        <v>68.7</v>
      </c>
      <c r="M639" s="95">
        <v>58.7</v>
      </c>
      <c r="N639" s="95">
        <v>106.3</v>
      </c>
      <c r="O639" s="9">
        <v>3216</v>
      </c>
      <c r="P639" s="24" t="s">
        <v>34</v>
      </c>
      <c r="Q639" s="93">
        <v>1.8</v>
      </c>
      <c r="R639" s="10">
        <v>134</v>
      </c>
      <c r="S639" s="10">
        <v>5200</v>
      </c>
      <c r="T639" s="10">
        <v>105</v>
      </c>
      <c r="U639" s="10">
        <v>4000</v>
      </c>
      <c r="V639" s="12" t="s">
        <v>35</v>
      </c>
      <c r="W639" s="30" t="s">
        <v>47</v>
      </c>
      <c r="X639" s="25" t="s">
        <v>739</v>
      </c>
      <c r="Y639" s="179" t="s">
        <v>38</v>
      </c>
      <c r="Z639" s="11">
        <v>10.6</v>
      </c>
      <c r="AA639" s="11">
        <v>95</v>
      </c>
      <c r="AB639" s="11"/>
      <c r="AC639" s="19" t="s">
        <v>747</v>
      </c>
      <c r="AD639" s="35" t="s">
        <v>1090</v>
      </c>
      <c r="AE639" s="13" t="s">
        <v>45</v>
      </c>
      <c r="AF639" s="13" t="s">
        <v>46</v>
      </c>
      <c r="AG639" s="2"/>
    </row>
    <row r="640" spans="2:33">
      <c r="B640" s="224">
        <v>200495859</v>
      </c>
      <c r="C640" s="14" t="s">
        <v>414</v>
      </c>
      <c r="D640" s="14" t="s">
        <v>441</v>
      </c>
      <c r="E640" s="225">
        <v>2014</v>
      </c>
      <c r="F640" s="14" t="s">
        <v>709</v>
      </c>
      <c r="G640" s="226" t="s">
        <v>1049</v>
      </c>
      <c r="H640" s="181">
        <v>29990</v>
      </c>
      <c r="I640" s="229" t="s">
        <v>916</v>
      </c>
      <c r="J640" s="23" t="s">
        <v>50</v>
      </c>
      <c r="K640" s="96">
        <v>176.4</v>
      </c>
      <c r="L640" s="96">
        <v>68.7</v>
      </c>
      <c r="M640" s="96">
        <v>58.7</v>
      </c>
      <c r="N640" s="96">
        <v>106.3</v>
      </c>
      <c r="O640" s="201">
        <v>3165</v>
      </c>
      <c r="P640" s="202" t="s">
        <v>34</v>
      </c>
      <c r="Q640" s="94">
        <v>1.8</v>
      </c>
      <c r="R640" s="203">
        <v>134</v>
      </c>
      <c r="S640" s="203">
        <v>5200</v>
      </c>
      <c r="T640" s="203">
        <v>105</v>
      </c>
      <c r="U640" s="203">
        <v>4000</v>
      </c>
      <c r="V640" s="227" t="s">
        <v>35</v>
      </c>
      <c r="W640" s="31" t="s">
        <v>47</v>
      </c>
      <c r="X640" s="204" t="s">
        <v>739</v>
      </c>
      <c r="Y640" s="228" t="s">
        <v>38</v>
      </c>
      <c r="Z640" s="205">
        <v>10.6</v>
      </c>
      <c r="AA640" s="205">
        <v>95</v>
      </c>
      <c r="AB640" s="205"/>
      <c r="AC640" s="206" t="s">
        <v>747</v>
      </c>
      <c r="AD640" s="230" t="s">
        <v>1090</v>
      </c>
      <c r="AE640" s="231" t="s">
        <v>45</v>
      </c>
      <c r="AF640" s="231" t="s">
        <v>46</v>
      </c>
      <c r="AG640" s="2"/>
    </row>
    <row r="641" spans="2:33">
      <c r="B641" s="177">
        <v>200495858</v>
      </c>
      <c r="C641" s="8" t="s">
        <v>414</v>
      </c>
      <c r="D641" s="8" t="s">
        <v>441</v>
      </c>
      <c r="E641" s="7">
        <v>2014</v>
      </c>
      <c r="F641" s="8" t="s">
        <v>678</v>
      </c>
      <c r="G641" s="18" t="s">
        <v>1050</v>
      </c>
      <c r="H641" s="180">
        <v>34905</v>
      </c>
      <c r="I641" s="178" t="s">
        <v>916</v>
      </c>
      <c r="J641" s="22" t="s">
        <v>50</v>
      </c>
      <c r="K641" s="95">
        <v>176.4</v>
      </c>
      <c r="L641" s="95">
        <v>68.7</v>
      </c>
      <c r="M641" s="95">
        <v>58.7</v>
      </c>
      <c r="N641" s="95">
        <v>106.3</v>
      </c>
      <c r="O641" s="9">
        <v>3165</v>
      </c>
      <c r="P641" s="24" t="s">
        <v>34</v>
      </c>
      <c r="Q641" s="93">
        <v>1.8</v>
      </c>
      <c r="R641" s="10">
        <v>134</v>
      </c>
      <c r="S641" s="10">
        <v>5200</v>
      </c>
      <c r="T641" s="10">
        <v>105</v>
      </c>
      <c r="U641" s="10">
        <v>4000</v>
      </c>
      <c r="V641" s="12" t="s">
        <v>35</v>
      </c>
      <c r="W641" s="30" t="s">
        <v>47</v>
      </c>
      <c r="X641" s="25" t="s">
        <v>739</v>
      </c>
      <c r="Y641" s="179" t="s">
        <v>38</v>
      </c>
      <c r="Z641" s="11">
        <v>10.6</v>
      </c>
      <c r="AA641" s="11">
        <v>95</v>
      </c>
      <c r="AB641" s="11"/>
      <c r="AC641" s="19" t="s">
        <v>747</v>
      </c>
      <c r="AD641" s="35" t="s">
        <v>1090</v>
      </c>
      <c r="AE641" s="13" t="s">
        <v>45</v>
      </c>
      <c r="AF641" s="13" t="s">
        <v>46</v>
      </c>
      <c r="AG641" s="2"/>
    </row>
    <row r="642" spans="2:33">
      <c r="B642" s="224">
        <v>200441423</v>
      </c>
      <c r="C642" s="14" t="s">
        <v>414</v>
      </c>
      <c r="D642" s="14" t="s">
        <v>441</v>
      </c>
      <c r="E642" s="225">
        <v>2013</v>
      </c>
      <c r="F642" s="14" t="s">
        <v>709</v>
      </c>
      <c r="G642" s="226" t="s">
        <v>1049</v>
      </c>
      <c r="H642" s="181">
        <v>32000</v>
      </c>
      <c r="I642" s="229" t="s">
        <v>913</v>
      </c>
      <c r="J642" s="23" t="s">
        <v>50</v>
      </c>
      <c r="K642" s="96">
        <v>176.4</v>
      </c>
      <c r="L642" s="96">
        <v>68.7</v>
      </c>
      <c r="M642" s="96">
        <v>58.7</v>
      </c>
      <c r="N642" s="96">
        <v>106.3</v>
      </c>
      <c r="O642" s="201">
        <v>3165</v>
      </c>
      <c r="P642" s="202" t="s">
        <v>34</v>
      </c>
      <c r="Q642" s="94">
        <v>1.8</v>
      </c>
      <c r="R642" s="203">
        <v>134</v>
      </c>
      <c r="S642" s="203">
        <v>5200</v>
      </c>
      <c r="T642" s="203">
        <v>105</v>
      </c>
      <c r="U642" s="203">
        <v>4000</v>
      </c>
      <c r="V642" s="227" t="s">
        <v>35</v>
      </c>
      <c r="W642" s="31" t="s">
        <v>47</v>
      </c>
      <c r="X642" s="204" t="s">
        <v>739</v>
      </c>
      <c r="Y642" s="228" t="s">
        <v>38</v>
      </c>
      <c r="Z642" s="205">
        <v>10.6</v>
      </c>
      <c r="AA642" s="205"/>
      <c r="AB642" s="205"/>
      <c r="AC642" s="206" t="s">
        <v>747</v>
      </c>
      <c r="AD642" s="230" t="s">
        <v>1090</v>
      </c>
      <c r="AE642" s="231" t="s">
        <v>45</v>
      </c>
      <c r="AF642" s="231" t="s">
        <v>46</v>
      </c>
      <c r="AG642" s="2"/>
    </row>
    <row r="643" spans="2:33">
      <c r="B643" s="177">
        <v>200441424</v>
      </c>
      <c r="C643" s="8" t="s">
        <v>414</v>
      </c>
      <c r="D643" s="8" t="s">
        <v>441</v>
      </c>
      <c r="E643" s="7">
        <v>2013</v>
      </c>
      <c r="F643" s="8" t="s">
        <v>678</v>
      </c>
      <c r="G643" s="18" t="s">
        <v>1050</v>
      </c>
      <c r="H643" s="180">
        <v>39525</v>
      </c>
      <c r="I643" s="178" t="s">
        <v>913</v>
      </c>
      <c r="J643" s="22" t="s">
        <v>50</v>
      </c>
      <c r="K643" s="95">
        <v>176.4</v>
      </c>
      <c r="L643" s="95">
        <v>68.7</v>
      </c>
      <c r="M643" s="95">
        <v>58.7</v>
      </c>
      <c r="N643" s="95">
        <v>106.3</v>
      </c>
      <c r="O643" s="9">
        <v>3165</v>
      </c>
      <c r="P643" s="24" t="s">
        <v>34</v>
      </c>
      <c r="Q643" s="93">
        <v>1.8</v>
      </c>
      <c r="R643" s="10">
        <v>134</v>
      </c>
      <c r="S643" s="10">
        <v>5200</v>
      </c>
      <c r="T643" s="10">
        <v>105</v>
      </c>
      <c r="U643" s="10">
        <v>4000</v>
      </c>
      <c r="V643" s="12" t="s">
        <v>35</v>
      </c>
      <c r="W643" s="30" t="s">
        <v>47</v>
      </c>
      <c r="X643" s="25" t="s">
        <v>739</v>
      </c>
      <c r="Y643" s="179" t="s">
        <v>38</v>
      </c>
      <c r="Z643" s="11">
        <v>10.6</v>
      </c>
      <c r="AA643" s="11"/>
      <c r="AB643" s="11"/>
      <c r="AC643" s="19" t="s">
        <v>747</v>
      </c>
      <c r="AD643" s="35" t="s">
        <v>1090</v>
      </c>
      <c r="AE643" s="13" t="s">
        <v>45</v>
      </c>
      <c r="AF643" s="13" t="s">
        <v>46</v>
      </c>
      <c r="AG643" s="2"/>
    </row>
    <row r="644" spans="2:33">
      <c r="B644" s="224">
        <v>101384757</v>
      </c>
      <c r="C644" s="14" t="s">
        <v>414</v>
      </c>
      <c r="D644" s="14" t="s">
        <v>441</v>
      </c>
      <c r="E644" s="225">
        <v>2012</v>
      </c>
      <c r="F644" s="14" t="s">
        <v>709</v>
      </c>
      <c r="G644" s="226" t="s">
        <v>1049</v>
      </c>
      <c r="H644" s="181">
        <v>32000</v>
      </c>
      <c r="I644" s="229" t="s">
        <v>911</v>
      </c>
      <c r="J644" s="23" t="s">
        <v>50</v>
      </c>
      <c r="K644" s="96">
        <v>176.4</v>
      </c>
      <c r="L644" s="96">
        <v>68.7</v>
      </c>
      <c r="M644" s="96">
        <v>58.7</v>
      </c>
      <c r="N644" s="96">
        <v>106.3</v>
      </c>
      <c r="O644" s="201">
        <v>3165</v>
      </c>
      <c r="P644" s="202" t="s">
        <v>34</v>
      </c>
      <c r="Q644" s="94">
        <v>1.8</v>
      </c>
      <c r="R644" s="203">
        <v>134</v>
      </c>
      <c r="S644" s="203">
        <v>5200</v>
      </c>
      <c r="T644" s="203">
        <v>105</v>
      </c>
      <c r="U644" s="203">
        <v>4000</v>
      </c>
      <c r="V644" s="227" t="s">
        <v>35</v>
      </c>
      <c r="W644" s="31" t="s">
        <v>47</v>
      </c>
      <c r="X644" s="204" t="s">
        <v>739</v>
      </c>
      <c r="Y644" s="228" t="s">
        <v>38</v>
      </c>
      <c r="Z644" s="205">
        <v>10.6</v>
      </c>
      <c r="AA644" s="205">
        <v>50</v>
      </c>
      <c r="AB644" s="205" t="s">
        <v>1041</v>
      </c>
      <c r="AC644" s="206" t="s">
        <v>1042</v>
      </c>
      <c r="AD644" s="230" t="s">
        <v>1090</v>
      </c>
      <c r="AE644" s="231" t="s">
        <v>45</v>
      </c>
      <c r="AF644" s="231" t="s">
        <v>46</v>
      </c>
      <c r="AG644" s="2"/>
    </row>
    <row r="645" spans="2:33" ht="13.5" thickBot="1">
      <c r="B645" s="177">
        <v>101408025</v>
      </c>
      <c r="C645" s="8" t="s">
        <v>414</v>
      </c>
      <c r="D645" s="8" t="s">
        <v>441</v>
      </c>
      <c r="E645" s="7">
        <v>2012</v>
      </c>
      <c r="F645" s="8" t="s">
        <v>678</v>
      </c>
      <c r="G645" s="18" t="s">
        <v>1050</v>
      </c>
      <c r="H645" s="180">
        <v>39525</v>
      </c>
      <c r="I645" s="178" t="s">
        <v>911</v>
      </c>
      <c r="J645" s="22" t="s">
        <v>50</v>
      </c>
      <c r="K645" s="95">
        <v>176.4</v>
      </c>
      <c r="L645" s="95">
        <v>68.7</v>
      </c>
      <c r="M645" s="95">
        <v>58.7</v>
      </c>
      <c r="N645" s="95">
        <v>106.3</v>
      </c>
      <c r="O645" s="9">
        <v>3165</v>
      </c>
      <c r="P645" s="24" t="s">
        <v>34</v>
      </c>
      <c r="Q645" s="93">
        <v>1.8</v>
      </c>
      <c r="R645" s="10">
        <v>134</v>
      </c>
      <c r="S645" s="10">
        <v>5200</v>
      </c>
      <c r="T645" s="10">
        <v>105</v>
      </c>
      <c r="U645" s="10">
        <v>4000</v>
      </c>
      <c r="V645" s="12" t="s">
        <v>35</v>
      </c>
      <c r="W645" s="30" t="s">
        <v>47</v>
      </c>
      <c r="X645" s="25" t="s">
        <v>739</v>
      </c>
      <c r="Y645" s="179" t="s">
        <v>38</v>
      </c>
      <c r="Z645" s="11">
        <v>10.6</v>
      </c>
      <c r="AA645" s="11">
        <v>50</v>
      </c>
      <c r="AB645" s="11" t="s">
        <v>1041</v>
      </c>
      <c r="AC645" s="19" t="s">
        <v>1042</v>
      </c>
      <c r="AD645" s="35" t="s">
        <v>1090</v>
      </c>
      <c r="AE645" s="13" t="s">
        <v>45</v>
      </c>
      <c r="AF645" s="13" t="s">
        <v>46</v>
      </c>
      <c r="AG645" s="2"/>
    </row>
    <row r="646" spans="2:33" ht="13.5" thickTop="1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</row>
  </sheetData>
  <autoFilter ref="A6:AG645">
    <filterColumn colId="8"/>
  </autoFilter>
  <sortState ref="A71117:HX71571">
    <sortCondition ref="C71117:C71571"/>
    <sortCondition ref="D71117:D71571"/>
  </sortState>
  <hyperlinks>
    <hyperlink ref="B8:G8" r:id="rId1" display="Copyright 2003-2019 by Teoalida - cardatabase.teoalida.com"/>
  </hyperlinks>
  <pageMargins left="0.75" right="0.75" top="1" bottom="1" header="0.5" footer="0.5"/>
  <pageSetup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2:AV140"/>
  <sheetViews>
    <sheetView workbookViewId="0"/>
  </sheetViews>
  <sheetFormatPr defaultColWidth="2.7109375" defaultRowHeight="12.75"/>
  <cols>
    <col min="1" max="1" width="2.7109375" style="1"/>
    <col min="2" max="2" width="14.7109375" style="1" customWidth="1"/>
    <col min="3" max="3" width="16.7109375" style="1" customWidth="1"/>
    <col min="4" max="4" width="10.7109375" style="1" customWidth="1"/>
    <col min="5" max="7" width="6.7109375" style="1" customWidth="1"/>
    <col min="8" max="47" width="4.7109375" style="1" customWidth="1"/>
    <col min="48" max="16384" width="2.7109375" style="1"/>
  </cols>
  <sheetData>
    <row r="2" spans="2:48" ht="26.25">
      <c r="B2" s="199" t="s">
        <v>713</v>
      </c>
    </row>
    <row r="3" spans="2:48" ht="18">
      <c r="B3" s="200" t="s">
        <v>579</v>
      </c>
    </row>
    <row r="4" spans="2:48" ht="13.5" thickBot="1"/>
    <row r="5" spans="2:48">
      <c r="B5" s="278" t="s">
        <v>5</v>
      </c>
      <c r="C5" s="280" t="s">
        <v>444</v>
      </c>
      <c r="D5" s="282" t="s">
        <v>445</v>
      </c>
      <c r="E5" s="284" t="s">
        <v>446</v>
      </c>
      <c r="F5" s="286" t="s">
        <v>447</v>
      </c>
      <c r="G5" s="276" t="s">
        <v>448</v>
      </c>
      <c r="H5" s="45" t="s">
        <v>449</v>
      </c>
      <c r="I5" s="46"/>
      <c r="J5" s="46"/>
      <c r="K5" s="46"/>
      <c r="L5" s="47"/>
      <c r="M5" s="54"/>
      <c r="N5" s="55"/>
      <c r="O5" s="55"/>
      <c r="P5" s="55"/>
      <c r="Q5" s="56"/>
      <c r="R5" s="45"/>
      <c r="S5" s="46"/>
      <c r="T5" s="46"/>
      <c r="U5" s="46"/>
      <c r="V5" s="47"/>
      <c r="W5" s="54"/>
      <c r="X5" s="55"/>
      <c r="Y5" s="55"/>
      <c r="Z5" s="55"/>
      <c r="AA5" s="56"/>
      <c r="AB5" s="45"/>
      <c r="AC5" s="46"/>
      <c r="AD5" s="46"/>
      <c r="AE5" s="46"/>
      <c r="AF5" s="47"/>
      <c r="AG5" s="54"/>
      <c r="AH5" s="55"/>
      <c r="AI5" s="55"/>
      <c r="AJ5" s="55"/>
      <c r="AK5" s="56"/>
      <c r="AL5" s="45"/>
      <c r="AM5" s="46"/>
      <c r="AN5" s="46"/>
      <c r="AO5" s="46"/>
      <c r="AP5" s="47"/>
      <c r="AQ5" s="54"/>
      <c r="AR5" s="55"/>
      <c r="AS5" s="55"/>
      <c r="AT5" s="55"/>
      <c r="AU5" s="56"/>
      <c r="AV5" s="4"/>
    </row>
    <row r="6" spans="2:48">
      <c r="B6" s="279"/>
      <c r="C6" s="281"/>
      <c r="D6" s="283"/>
      <c r="E6" s="285"/>
      <c r="F6" s="287"/>
      <c r="G6" s="288"/>
      <c r="H6" s="51">
        <v>1990</v>
      </c>
      <c r="I6" s="53">
        <v>1991</v>
      </c>
      <c r="J6" s="53">
        <v>1992</v>
      </c>
      <c r="K6" s="53">
        <v>1993</v>
      </c>
      <c r="L6" s="52">
        <v>1994</v>
      </c>
      <c r="M6" s="57">
        <v>1995</v>
      </c>
      <c r="N6" s="58">
        <v>1996</v>
      </c>
      <c r="O6" s="58">
        <v>1997</v>
      </c>
      <c r="P6" s="58">
        <v>1998</v>
      </c>
      <c r="Q6" s="59">
        <v>1999</v>
      </c>
      <c r="R6" s="51">
        <v>2000</v>
      </c>
      <c r="S6" s="53">
        <v>2001</v>
      </c>
      <c r="T6" s="53">
        <v>2002</v>
      </c>
      <c r="U6" s="53">
        <v>2003</v>
      </c>
      <c r="V6" s="52">
        <v>2004</v>
      </c>
      <c r="W6" s="57">
        <v>2005</v>
      </c>
      <c r="X6" s="58">
        <v>2006</v>
      </c>
      <c r="Y6" s="58">
        <v>2007</v>
      </c>
      <c r="Z6" s="58">
        <v>2008</v>
      </c>
      <c r="AA6" s="59">
        <v>2009</v>
      </c>
      <c r="AB6" s="51">
        <v>2010</v>
      </c>
      <c r="AC6" s="53">
        <v>2011</v>
      </c>
      <c r="AD6" s="53">
        <v>2012</v>
      </c>
      <c r="AE6" s="53">
        <v>2013</v>
      </c>
      <c r="AF6" s="52">
        <v>2014</v>
      </c>
      <c r="AG6" s="57">
        <v>2015</v>
      </c>
      <c r="AH6" s="58">
        <v>2016</v>
      </c>
      <c r="AI6" s="58">
        <v>2017</v>
      </c>
      <c r="AJ6" s="58">
        <v>2018</v>
      </c>
      <c r="AK6" s="59">
        <v>2019</v>
      </c>
      <c r="AL6" s="51">
        <v>2020</v>
      </c>
      <c r="AM6" s="53">
        <v>2021</v>
      </c>
      <c r="AN6" s="53">
        <v>2022</v>
      </c>
      <c r="AO6" s="53">
        <v>2023</v>
      </c>
      <c r="AP6" s="52">
        <v>2024</v>
      </c>
      <c r="AQ6" s="57">
        <v>2025</v>
      </c>
      <c r="AR6" s="58">
        <v>2026</v>
      </c>
      <c r="AS6" s="58">
        <v>2027</v>
      </c>
      <c r="AT6" s="58">
        <v>2028</v>
      </c>
      <c r="AU6" s="59">
        <v>2029</v>
      </c>
      <c r="AV6" s="4"/>
    </row>
    <row r="7" spans="2:48" ht="13.5" thickBot="1">
      <c r="B7" s="39">
        <f>COUNTA(B8:B75)</f>
        <v>68</v>
      </c>
      <c r="C7" s="40">
        <f>COUNTA(C8:C75)</f>
        <v>68</v>
      </c>
      <c r="D7" s="41">
        <f>COUNTIF(D8:D75,"*_")</f>
        <v>48</v>
      </c>
      <c r="E7" s="42">
        <f>SUM(E8:E75)</f>
        <v>1193</v>
      </c>
      <c r="F7" s="43">
        <f>SUM(F8:F75)</f>
        <v>10518</v>
      </c>
      <c r="G7" s="44">
        <f>SUM(G8:G75)</f>
        <v>71603</v>
      </c>
      <c r="H7" s="48">
        <f>SUM(H8:H75)</f>
        <v>1203</v>
      </c>
      <c r="I7" s="49">
        <f t="shared" ref="I7:N7" si="0">SUM(I8:I75)</f>
        <v>1212</v>
      </c>
      <c r="J7" s="49">
        <f t="shared" si="0"/>
        <v>1176</v>
      </c>
      <c r="K7" s="49">
        <f t="shared" si="0"/>
        <v>1159</v>
      </c>
      <c r="L7" s="50">
        <f t="shared" si="0"/>
        <v>1091</v>
      </c>
      <c r="M7" s="60">
        <f t="shared" si="0"/>
        <v>1109</v>
      </c>
      <c r="N7" s="61">
        <f t="shared" si="0"/>
        <v>1096</v>
      </c>
      <c r="O7" s="61">
        <f t="shared" ref="O7:AP7" si="1">SUM(O8:O75)</f>
        <v>1123</v>
      </c>
      <c r="P7" s="61">
        <f t="shared" si="1"/>
        <v>1075</v>
      </c>
      <c r="Q7" s="62">
        <f t="shared" si="1"/>
        <v>1239</v>
      </c>
      <c r="R7" s="48">
        <f t="shared" si="1"/>
        <v>1239</v>
      </c>
      <c r="S7" s="49">
        <f t="shared" si="1"/>
        <v>1522</v>
      </c>
      <c r="T7" s="49">
        <f t="shared" si="1"/>
        <v>1672</v>
      </c>
      <c r="U7" s="49">
        <f t="shared" si="1"/>
        <v>1717</v>
      </c>
      <c r="V7" s="50">
        <f t="shared" si="1"/>
        <v>2018</v>
      </c>
      <c r="W7" s="60">
        <f t="shared" si="1"/>
        <v>2006</v>
      </c>
      <c r="X7" s="61">
        <f t="shared" si="1"/>
        <v>2037</v>
      </c>
      <c r="Y7" s="61">
        <f t="shared" si="1"/>
        <v>2392</v>
      </c>
      <c r="Z7" s="61">
        <f t="shared" si="1"/>
        <v>2402</v>
      </c>
      <c r="AA7" s="62">
        <f t="shared" si="1"/>
        <v>2277</v>
      </c>
      <c r="AB7" s="48">
        <f t="shared" si="1"/>
        <v>2099</v>
      </c>
      <c r="AC7" s="49">
        <f t="shared" si="1"/>
        <v>2196</v>
      </c>
      <c r="AD7" s="49">
        <f t="shared" si="1"/>
        <v>2394</v>
      </c>
      <c r="AE7" s="49">
        <f t="shared" si="1"/>
        <v>2506</v>
      </c>
      <c r="AF7" s="50">
        <f t="shared" si="1"/>
        <v>2492</v>
      </c>
      <c r="AG7" s="60">
        <f t="shared" si="1"/>
        <v>2877</v>
      </c>
      <c r="AH7" s="61">
        <f t="shared" si="1"/>
        <v>2882</v>
      </c>
      <c r="AI7" s="61">
        <f t="shared" si="1"/>
        <v>2971</v>
      </c>
      <c r="AJ7" s="61">
        <f t="shared" si="1"/>
        <v>3063</v>
      </c>
      <c r="AK7" s="62">
        <f t="shared" si="1"/>
        <v>2991</v>
      </c>
      <c r="AL7" s="48">
        <f t="shared" si="1"/>
        <v>2879</v>
      </c>
      <c r="AM7" s="49">
        <f t="shared" si="1"/>
        <v>2808</v>
      </c>
      <c r="AN7" s="49">
        <f t="shared" si="1"/>
        <v>2938</v>
      </c>
      <c r="AO7" s="49">
        <f t="shared" si="1"/>
        <v>2904</v>
      </c>
      <c r="AP7" s="50">
        <f t="shared" si="1"/>
        <v>2637</v>
      </c>
      <c r="AQ7" s="60">
        <f t="shared" ref="AQ7:AU7" si="2">SUM(AQ8:AQ75)</f>
        <v>201</v>
      </c>
      <c r="AR7" s="61">
        <f t="shared" si="2"/>
        <v>0</v>
      </c>
      <c r="AS7" s="61">
        <f t="shared" si="2"/>
        <v>0</v>
      </c>
      <c r="AT7" s="61">
        <f t="shared" si="2"/>
        <v>0</v>
      </c>
      <c r="AU7" s="62">
        <f t="shared" si="2"/>
        <v>0</v>
      </c>
      <c r="AV7" s="4"/>
    </row>
    <row r="8" spans="2:48">
      <c r="B8" s="33" t="s">
        <v>176</v>
      </c>
      <c r="C8" s="8" t="s">
        <v>1094</v>
      </c>
      <c r="D8" s="20" t="s">
        <v>454</v>
      </c>
      <c r="E8" s="63">
        <v>1</v>
      </c>
      <c r="F8" s="79">
        <v>4</v>
      </c>
      <c r="G8" s="64">
        <v>6</v>
      </c>
      <c r="H8" s="80">
        <v>0</v>
      </c>
      <c r="I8" s="81">
        <v>0</v>
      </c>
      <c r="J8" s="81">
        <v>0</v>
      </c>
      <c r="K8" s="81">
        <v>0</v>
      </c>
      <c r="L8" s="82">
        <v>0</v>
      </c>
      <c r="M8" s="83">
        <v>0</v>
      </c>
      <c r="N8" s="84">
        <v>0</v>
      </c>
      <c r="O8" s="84">
        <v>0</v>
      </c>
      <c r="P8" s="84">
        <v>0</v>
      </c>
      <c r="Q8" s="85">
        <v>0</v>
      </c>
      <c r="R8" s="80">
        <v>0</v>
      </c>
      <c r="S8" s="81">
        <v>0</v>
      </c>
      <c r="T8" s="81">
        <v>0</v>
      </c>
      <c r="U8" s="81">
        <v>0</v>
      </c>
      <c r="V8" s="82">
        <v>0</v>
      </c>
      <c r="W8" s="83">
        <v>0</v>
      </c>
      <c r="X8" s="84">
        <v>1</v>
      </c>
      <c r="Y8" s="84">
        <v>1</v>
      </c>
      <c r="Z8" s="84">
        <v>2</v>
      </c>
      <c r="AA8" s="85">
        <v>2</v>
      </c>
      <c r="AB8" s="80">
        <v>0</v>
      </c>
      <c r="AC8" s="81">
        <v>0</v>
      </c>
      <c r="AD8" s="81">
        <v>0</v>
      </c>
      <c r="AE8" s="81">
        <v>0</v>
      </c>
      <c r="AF8" s="82">
        <v>0</v>
      </c>
      <c r="AG8" s="83">
        <v>0</v>
      </c>
      <c r="AH8" s="84">
        <v>0</v>
      </c>
      <c r="AI8" s="84">
        <v>0</v>
      </c>
      <c r="AJ8" s="84">
        <v>0</v>
      </c>
      <c r="AK8" s="85">
        <v>0</v>
      </c>
      <c r="AL8" s="80">
        <v>0</v>
      </c>
      <c r="AM8" s="81">
        <v>0</v>
      </c>
      <c r="AN8" s="81">
        <v>0</v>
      </c>
      <c r="AO8" s="81">
        <v>0</v>
      </c>
      <c r="AP8" s="82">
        <v>0</v>
      </c>
      <c r="AQ8" s="83">
        <v>0</v>
      </c>
      <c r="AR8" s="84">
        <v>0</v>
      </c>
      <c r="AS8" s="84">
        <v>0</v>
      </c>
      <c r="AT8" s="84">
        <v>0</v>
      </c>
      <c r="AU8" s="85">
        <v>0</v>
      </c>
      <c r="AV8" s="4"/>
    </row>
    <row r="9" spans="2:48">
      <c r="B9" s="34" t="s">
        <v>69</v>
      </c>
      <c r="C9" s="14" t="s">
        <v>1093</v>
      </c>
      <c r="D9" s="21" t="s">
        <v>450</v>
      </c>
      <c r="E9" s="71">
        <v>51</v>
      </c>
      <c r="F9" s="86">
        <v>488</v>
      </c>
      <c r="G9" s="72">
        <v>1847</v>
      </c>
      <c r="H9" s="87">
        <v>11</v>
      </c>
      <c r="I9" s="88">
        <v>11</v>
      </c>
      <c r="J9" s="88">
        <v>9</v>
      </c>
      <c r="K9" s="88">
        <v>10</v>
      </c>
      <c r="L9" s="89">
        <v>11</v>
      </c>
      <c r="M9" s="90">
        <v>10</v>
      </c>
      <c r="N9" s="91">
        <v>7</v>
      </c>
      <c r="O9" s="91">
        <v>11</v>
      </c>
      <c r="P9" s="91">
        <v>13</v>
      </c>
      <c r="Q9" s="92">
        <v>11</v>
      </c>
      <c r="R9" s="87">
        <v>16</v>
      </c>
      <c r="S9" s="88">
        <v>22</v>
      </c>
      <c r="T9" s="88">
        <v>33</v>
      </c>
      <c r="U9" s="88">
        <v>30</v>
      </c>
      <c r="V9" s="89">
        <v>37</v>
      </c>
      <c r="W9" s="90">
        <v>57</v>
      </c>
      <c r="X9" s="91">
        <v>38</v>
      </c>
      <c r="Y9" s="91">
        <v>37</v>
      </c>
      <c r="Z9" s="91">
        <v>57</v>
      </c>
      <c r="AA9" s="92">
        <v>46</v>
      </c>
      <c r="AB9" s="87">
        <v>39</v>
      </c>
      <c r="AC9" s="88">
        <v>43</v>
      </c>
      <c r="AD9" s="88">
        <v>45</v>
      </c>
      <c r="AE9" s="88">
        <v>82</v>
      </c>
      <c r="AF9" s="89">
        <v>87</v>
      </c>
      <c r="AG9" s="90">
        <v>108</v>
      </c>
      <c r="AH9" s="91">
        <v>90</v>
      </c>
      <c r="AI9" s="91">
        <v>82</v>
      </c>
      <c r="AJ9" s="91">
        <v>119</v>
      </c>
      <c r="AK9" s="92">
        <v>87</v>
      </c>
      <c r="AL9" s="87">
        <v>96</v>
      </c>
      <c r="AM9" s="88">
        <v>106</v>
      </c>
      <c r="AN9" s="88">
        <v>127</v>
      </c>
      <c r="AO9" s="88">
        <v>127</v>
      </c>
      <c r="AP9" s="98">
        <v>125</v>
      </c>
      <c r="AQ9" s="90">
        <v>7</v>
      </c>
      <c r="AR9" s="91">
        <v>0</v>
      </c>
      <c r="AS9" s="91">
        <v>0</v>
      </c>
      <c r="AT9" s="91">
        <v>0</v>
      </c>
      <c r="AU9" s="92">
        <v>0</v>
      </c>
      <c r="AV9" s="4"/>
    </row>
    <row r="10" spans="2:48">
      <c r="B10" s="33" t="s">
        <v>74</v>
      </c>
      <c r="C10" s="8" t="s">
        <v>1093</v>
      </c>
      <c r="D10" s="20" t="s">
        <v>450</v>
      </c>
      <c r="E10" s="63">
        <v>40</v>
      </c>
      <c r="F10" s="79">
        <v>403</v>
      </c>
      <c r="G10" s="64">
        <v>1777</v>
      </c>
      <c r="H10" s="80">
        <v>12</v>
      </c>
      <c r="I10" s="81">
        <v>16</v>
      </c>
      <c r="J10" s="81">
        <v>14</v>
      </c>
      <c r="K10" s="81">
        <v>13</v>
      </c>
      <c r="L10" s="82">
        <v>17</v>
      </c>
      <c r="M10" s="83">
        <v>19</v>
      </c>
      <c r="N10" s="84">
        <v>14</v>
      </c>
      <c r="O10" s="84">
        <v>18</v>
      </c>
      <c r="P10" s="84">
        <v>18</v>
      </c>
      <c r="Q10" s="85">
        <v>21</v>
      </c>
      <c r="R10" s="80">
        <v>23</v>
      </c>
      <c r="S10" s="81">
        <v>32</v>
      </c>
      <c r="T10" s="81">
        <v>30</v>
      </c>
      <c r="U10" s="81">
        <v>31</v>
      </c>
      <c r="V10" s="82">
        <v>29</v>
      </c>
      <c r="W10" s="83">
        <v>28</v>
      </c>
      <c r="X10" s="84">
        <v>34</v>
      </c>
      <c r="Y10" s="84">
        <v>34</v>
      </c>
      <c r="Z10" s="84">
        <v>44</v>
      </c>
      <c r="AA10" s="85">
        <v>41</v>
      </c>
      <c r="AB10" s="80">
        <v>50</v>
      </c>
      <c r="AC10" s="81">
        <v>60</v>
      </c>
      <c r="AD10" s="81">
        <v>63</v>
      </c>
      <c r="AE10" s="81">
        <v>78</v>
      </c>
      <c r="AF10" s="82">
        <v>88</v>
      </c>
      <c r="AG10" s="83">
        <v>114</v>
      </c>
      <c r="AH10" s="84">
        <v>97</v>
      </c>
      <c r="AI10" s="84">
        <v>89</v>
      </c>
      <c r="AJ10" s="84">
        <v>88</v>
      </c>
      <c r="AK10" s="85">
        <v>79</v>
      </c>
      <c r="AL10" s="80">
        <v>98</v>
      </c>
      <c r="AM10" s="81">
        <v>82</v>
      </c>
      <c r="AN10" s="81">
        <v>84</v>
      </c>
      <c r="AO10" s="81">
        <v>87</v>
      </c>
      <c r="AP10" s="82">
        <v>91</v>
      </c>
      <c r="AQ10" s="83">
        <v>41</v>
      </c>
      <c r="AR10" s="84">
        <v>0</v>
      </c>
      <c r="AS10" s="84">
        <v>0</v>
      </c>
      <c r="AT10" s="84">
        <v>0</v>
      </c>
      <c r="AU10" s="85">
        <v>0</v>
      </c>
      <c r="AV10" s="4"/>
    </row>
    <row r="11" spans="2:48">
      <c r="B11" s="33" t="s">
        <v>393</v>
      </c>
      <c r="C11" s="8" t="s">
        <v>1093</v>
      </c>
      <c r="D11" s="20" t="s">
        <v>464</v>
      </c>
      <c r="E11" s="63">
        <v>1</v>
      </c>
      <c r="F11" s="79">
        <v>22</v>
      </c>
      <c r="G11" s="64">
        <v>37</v>
      </c>
      <c r="H11" s="80">
        <v>0</v>
      </c>
      <c r="I11" s="81">
        <v>0</v>
      </c>
      <c r="J11" s="81">
        <v>0</v>
      </c>
      <c r="K11" s="81">
        <v>0</v>
      </c>
      <c r="L11" s="82">
        <v>0</v>
      </c>
      <c r="M11" s="83">
        <v>0</v>
      </c>
      <c r="N11" s="84">
        <v>0</v>
      </c>
      <c r="O11" s="84">
        <v>0</v>
      </c>
      <c r="P11" s="84">
        <v>0</v>
      </c>
      <c r="Q11" s="85">
        <v>0</v>
      </c>
      <c r="R11" s="80">
        <v>0</v>
      </c>
      <c r="S11" s="81">
        <v>0</v>
      </c>
      <c r="T11" s="81">
        <v>0</v>
      </c>
      <c r="U11" s="81">
        <v>0</v>
      </c>
      <c r="V11" s="82">
        <v>2</v>
      </c>
      <c r="W11" s="83">
        <v>2</v>
      </c>
      <c r="X11" s="84">
        <v>3</v>
      </c>
      <c r="Y11" s="84">
        <v>4</v>
      </c>
      <c r="Z11" s="84">
        <v>4</v>
      </c>
      <c r="AA11" s="85">
        <v>5</v>
      </c>
      <c r="AB11" s="80">
        <v>7</v>
      </c>
      <c r="AC11" s="81">
        <v>5</v>
      </c>
      <c r="AD11" s="81">
        <v>5</v>
      </c>
      <c r="AE11" s="81">
        <v>0</v>
      </c>
      <c r="AF11" s="82">
        <v>0</v>
      </c>
      <c r="AG11" s="83">
        <v>0</v>
      </c>
      <c r="AH11" s="84">
        <v>0</v>
      </c>
      <c r="AI11" s="84">
        <v>0</v>
      </c>
      <c r="AJ11" s="84">
        <v>0</v>
      </c>
      <c r="AK11" s="85">
        <v>0</v>
      </c>
      <c r="AL11" s="80">
        <v>0</v>
      </c>
      <c r="AM11" s="81">
        <v>0</v>
      </c>
      <c r="AN11" s="81">
        <v>0</v>
      </c>
      <c r="AO11" s="81">
        <v>0</v>
      </c>
      <c r="AP11" s="82">
        <v>0</v>
      </c>
      <c r="AQ11" s="83">
        <v>0</v>
      </c>
      <c r="AR11" s="84">
        <v>0</v>
      </c>
      <c r="AS11" s="84">
        <v>0</v>
      </c>
      <c r="AT11" s="84">
        <v>0</v>
      </c>
      <c r="AU11" s="85">
        <v>0</v>
      </c>
      <c r="AV11" s="4"/>
    </row>
    <row r="12" spans="2:48">
      <c r="B12" s="33" t="s">
        <v>396</v>
      </c>
      <c r="C12" s="8" t="s">
        <v>1093</v>
      </c>
      <c r="D12" s="20" t="s">
        <v>450</v>
      </c>
      <c r="E12" s="63">
        <v>47</v>
      </c>
      <c r="F12" s="79">
        <v>421</v>
      </c>
      <c r="G12" s="64">
        <v>2199</v>
      </c>
      <c r="H12" s="80">
        <v>17</v>
      </c>
      <c r="I12" s="81">
        <v>18</v>
      </c>
      <c r="J12" s="81">
        <v>18</v>
      </c>
      <c r="K12" s="81">
        <v>22</v>
      </c>
      <c r="L12" s="82">
        <v>18</v>
      </c>
      <c r="M12" s="83">
        <v>20</v>
      </c>
      <c r="N12" s="84">
        <v>15</v>
      </c>
      <c r="O12" s="84">
        <v>17</v>
      </c>
      <c r="P12" s="84">
        <v>23</v>
      </c>
      <c r="Q12" s="85">
        <v>26</v>
      </c>
      <c r="R12" s="80">
        <v>23</v>
      </c>
      <c r="S12" s="81">
        <v>28</v>
      </c>
      <c r="T12" s="81">
        <v>34</v>
      </c>
      <c r="U12" s="81">
        <v>44</v>
      </c>
      <c r="V12" s="82">
        <v>46</v>
      </c>
      <c r="W12" s="83">
        <v>50</v>
      </c>
      <c r="X12" s="84">
        <v>50</v>
      </c>
      <c r="Y12" s="84">
        <v>47</v>
      </c>
      <c r="Z12" s="84">
        <v>54</v>
      </c>
      <c r="AA12" s="85">
        <v>50</v>
      </c>
      <c r="AB12" s="80">
        <v>53</v>
      </c>
      <c r="AC12" s="81">
        <v>60</v>
      </c>
      <c r="AD12" s="81">
        <v>70</v>
      </c>
      <c r="AE12" s="81">
        <v>73</v>
      </c>
      <c r="AF12" s="82">
        <v>78</v>
      </c>
      <c r="AG12" s="83">
        <v>88</v>
      </c>
      <c r="AH12" s="84">
        <v>91</v>
      </c>
      <c r="AI12" s="84">
        <v>131</v>
      </c>
      <c r="AJ12" s="84">
        <v>124</v>
      </c>
      <c r="AK12" s="85">
        <v>141</v>
      </c>
      <c r="AL12" s="80">
        <v>133</v>
      </c>
      <c r="AM12" s="81">
        <v>149</v>
      </c>
      <c r="AN12" s="81">
        <v>131</v>
      </c>
      <c r="AO12" s="81">
        <v>149</v>
      </c>
      <c r="AP12" s="82">
        <v>108</v>
      </c>
      <c r="AQ12" s="83">
        <v>0</v>
      </c>
      <c r="AR12" s="84">
        <v>0</v>
      </c>
      <c r="AS12" s="84">
        <v>0</v>
      </c>
      <c r="AT12" s="84">
        <v>0</v>
      </c>
      <c r="AU12" s="85">
        <v>0</v>
      </c>
      <c r="AV12" s="4"/>
    </row>
    <row r="13" spans="2:48">
      <c r="B13" s="33" t="s">
        <v>466</v>
      </c>
      <c r="C13" s="8" t="s">
        <v>1093</v>
      </c>
      <c r="D13" s="20" t="s">
        <v>463</v>
      </c>
      <c r="E13" s="63">
        <v>11</v>
      </c>
      <c r="F13" s="79">
        <v>81</v>
      </c>
      <c r="G13" s="64">
        <v>327</v>
      </c>
      <c r="H13" s="80">
        <v>0</v>
      </c>
      <c r="I13" s="81">
        <v>0</v>
      </c>
      <c r="J13" s="81">
        <v>0</v>
      </c>
      <c r="K13" s="81">
        <v>0</v>
      </c>
      <c r="L13" s="82">
        <v>0</v>
      </c>
      <c r="M13" s="83">
        <v>0</v>
      </c>
      <c r="N13" s="84">
        <v>0</v>
      </c>
      <c r="O13" s="84">
        <v>0</v>
      </c>
      <c r="P13" s="84">
        <v>0</v>
      </c>
      <c r="Q13" s="85">
        <v>0</v>
      </c>
      <c r="R13" s="80">
        <v>0</v>
      </c>
      <c r="S13" s="81">
        <v>0</v>
      </c>
      <c r="T13" s="81">
        <v>2</v>
      </c>
      <c r="U13" s="81">
        <v>2</v>
      </c>
      <c r="V13" s="82">
        <v>2</v>
      </c>
      <c r="W13" s="83">
        <v>4</v>
      </c>
      <c r="X13" s="84">
        <v>5</v>
      </c>
      <c r="Y13" s="84">
        <v>4</v>
      </c>
      <c r="Z13" s="84">
        <v>6</v>
      </c>
      <c r="AA13" s="85">
        <v>9</v>
      </c>
      <c r="AB13" s="80">
        <v>9</v>
      </c>
      <c r="AC13" s="81">
        <v>12</v>
      </c>
      <c r="AD13" s="81">
        <v>18</v>
      </c>
      <c r="AE13" s="81">
        <v>23</v>
      </c>
      <c r="AF13" s="82">
        <v>22</v>
      </c>
      <c r="AG13" s="83">
        <v>22</v>
      </c>
      <c r="AH13" s="84">
        <v>17</v>
      </c>
      <c r="AI13" s="84">
        <v>17</v>
      </c>
      <c r="AJ13" s="84">
        <v>19</v>
      </c>
      <c r="AK13" s="85">
        <v>19</v>
      </c>
      <c r="AL13" s="80">
        <v>18</v>
      </c>
      <c r="AM13" s="81">
        <v>23</v>
      </c>
      <c r="AN13" s="81">
        <v>22</v>
      </c>
      <c r="AO13" s="81">
        <v>35</v>
      </c>
      <c r="AP13" s="82">
        <v>17</v>
      </c>
      <c r="AQ13" s="83">
        <v>0</v>
      </c>
      <c r="AR13" s="84">
        <v>0</v>
      </c>
      <c r="AS13" s="84">
        <v>0</v>
      </c>
      <c r="AT13" s="84">
        <v>0</v>
      </c>
      <c r="AU13" s="85">
        <v>0</v>
      </c>
      <c r="AV13" s="4"/>
    </row>
    <row r="14" spans="2:48">
      <c r="B14" s="33" t="s">
        <v>404</v>
      </c>
      <c r="C14" s="8" t="s">
        <v>1093</v>
      </c>
      <c r="D14" s="20" t="s">
        <v>450</v>
      </c>
      <c r="E14" s="63">
        <v>11</v>
      </c>
      <c r="F14" s="79">
        <v>154</v>
      </c>
      <c r="G14" s="64">
        <v>1092</v>
      </c>
      <c r="H14" s="80">
        <v>9</v>
      </c>
      <c r="I14" s="81">
        <v>10</v>
      </c>
      <c r="J14" s="81">
        <v>10</v>
      </c>
      <c r="K14" s="81">
        <v>11</v>
      </c>
      <c r="L14" s="82">
        <v>14</v>
      </c>
      <c r="M14" s="83">
        <v>7</v>
      </c>
      <c r="N14" s="84">
        <v>7</v>
      </c>
      <c r="O14" s="84">
        <v>8</v>
      </c>
      <c r="P14" s="84">
        <v>6</v>
      </c>
      <c r="Q14" s="85">
        <v>5</v>
      </c>
      <c r="R14" s="80">
        <v>6</v>
      </c>
      <c r="S14" s="81">
        <v>12</v>
      </c>
      <c r="T14" s="81">
        <v>15</v>
      </c>
      <c r="U14" s="81">
        <v>17</v>
      </c>
      <c r="V14" s="82">
        <v>18</v>
      </c>
      <c r="W14" s="83">
        <v>18</v>
      </c>
      <c r="X14" s="84">
        <v>18</v>
      </c>
      <c r="Y14" s="84">
        <v>16</v>
      </c>
      <c r="Z14" s="84">
        <v>29</v>
      </c>
      <c r="AA14" s="85">
        <v>23</v>
      </c>
      <c r="AB14" s="80">
        <v>29</v>
      </c>
      <c r="AC14" s="81">
        <v>35</v>
      </c>
      <c r="AD14" s="81">
        <v>44</v>
      </c>
      <c r="AE14" s="81">
        <v>31</v>
      </c>
      <c r="AF14" s="82">
        <v>40</v>
      </c>
      <c r="AG14" s="83">
        <v>47</v>
      </c>
      <c r="AH14" s="84">
        <v>56</v>
      </c>
      <c r="AI14" s="84">
        <v>45</v>
      </c>
      <c r="AJ14" s="84">
        <v>59</v>
      </c>
      <c r="AK14" s="85">
        <v>54</v>
      </c>
      <c r="AL14" s="80">
        <v>54</v>
      </c>
      <c r="AM14" s="81">
        <v>71</v>
      </c>
      <c r="AN14" s="81">
        <v>90</v>
      </c>
      <c r="AO14" s="81">
        <v>94</v>
      </c>
      <c r="AP14" s="82">
        <v>65</v>
      </c>
      <c r="AQ14" s="83">
        <v>19</v>
      </c>
      <c r="AR14" s="84">
        <v>0</v>
      </c>
      <c r="AS14" s="84">
        <v>0</v>
      </c>
      <c r="AT14" s="84">
        <v>0</v>
      </c>
      <c r="AU14" s="85">
        <v>0</v>
      </c>
      <c r="AV14" s="4"/>
    </row>
    <row r="15" spans="2:48">
      <c r="B15" s="33" t="s">
        <v>474</v>
      </c>
      <c r="C15" s="8" t="s">
        <v>1093</v>
      </c>
      <c r="D15" s="20" t="s">
        <v>612</v>
      </c>
      <c r="E15" s="63">
        <v>2</v>
      </c>
      <c r="F15" s="79">
        <v>12</v>
      </c>
      <c r="G15" s="64">
        <v>61</v>
      </c>
      <c r="H15" s="80">
        <v>0</v>
      </c>
      <c r="I15" s="81">
        <v>0</v>
      </c>
      <c r="J15" s="81">
        <v>0</v>
      </c>
      <c r="K15" s="81">
        <v>0</v>
      </c>
      <c r="L15" s="82">
        <v>0</v>
      </c>
      <c r="M15" s="83">
        <v>0</v>
      </c>
      <c r="N15" s="84">
        <v>0</v>
      </c>
      <c r="O15" s="84">
        <v>0</v>
      </c>
      <c r="P15" s="84">
        <v>0</v>
      </c>
      <c r="Q15" s="85">
        <v>0</v>
      </c>
      <c r="R15" s="80">
        <v>0</v>
      </c>
      <c r="S15" s="81">
        <v>0</v>
      </c>
      <c r="T15" s="81">
        <v>0</v>
      </c>
      <c r="U15" s="81">
        <v>0</v>
      </c>
      <c r="V15" s="82">
        <v>0</v>
      </c>
      <c r="W15" s="83">
        <v>0</v>
      </c>
      <c r="X15" s="84">
        <v>0</v>
      </c>
      <c r="Y15" s="84">
        <v>0</v>
      </c>
      <c r="Z15" s="84">
        <v>3</v>
      </c>
      <c r="AA15" s="85">
        <v>5</v>
      </c>
      <c r="AB15" s="80">
        <v>5</v>
      </c>
      <c r="AC15" s="81">
        <v>3</v>
      </c>
      <c r="AD15" s="81">
        <v>3</v>
      </c>
      <c r="AE15" s="81">
        <v>5</v>
      </c>
      <c r="AF15" s="82">
        <v>5</v>
      </c>
      <c r="AG15" s="83">
        <v>5</v>
      </c>
      <c r="AH15" s="84">
        <v>5</v>
      </c>
      <c r="AI15" s="84">
        <v>12</v>
      </c>
      <c r="AJ15" s="84">
        <v>5</v>
      </c>
      <c r="AK15" s="85">
        <v>5</v>
      </c>
      <c r="AL15" s="80">
        <v>0</v>
      </c>
      <c r="AM15" s="81">
        <v>0</v>
      </c>
      <c r="AN15" s="81">
        <v>0</v>
      </c>
      <c r="AO15" s="81">
        <v>0</v>
      </c>
      <c r="AP15" s="82">
        <v>0</v>
      </c>
      <c r="AQ15" s="83">
        <v>0</v>
      </c>
      <c r="AR15" s="84">
        <v>0</v>
      </c>
      <c r="AS15" s="84">
        <v>0</v>
      </c>
      <c r="AT15" s="84">
        <v>0</v>
      </c>
      <c r="AU15" s="85">
        <v>0</v>
      </c>
      <c r="AV15" s="4"/>
    </row>
    <row r="16" spans="2:48">
      <c r="B16" s="33" t="s">
        <v>442</v>
      </c>
      <c r="C16" s="8" t="s">
        <v>1093</v>
      </c>
      <c r="D16" s="20" t="s">
        <v>450</v>
      </c>
      <c r="E16" s="63">
        <v>35</v>
      </c>
      <c r="F16" s="79">
        <v>317</v>
      </c>
      <c r="G16" s="64">
        <v>2991</v>
      </c>
      <c r="H16" s="80">
        <v>26</v>
      </c>
      <c r="I16" s="81">
        <v>23</v>
      </c>
      <c r="J16" s="81">
        <v>18</v>
      </c>
      <c r="K16" s="81">
        <v>15</v>
      </c>
      <c r="L16" s="82">
        <v>10</v>
      </c>
      <c r="M16" s="83">
        <v>18</v>
      </c>
      <c r="N16" s="84">
        <v>17</v>
      </c>
      <c r="O16" s="84">
        <v>22</v>
      </c>
      <c r="P16" s="84">
        <v>20</v>
      </c>
      <c r="Q16" s="85">
        <v>34</v>
      </c>
      <c r="R16" s="80">
        <v>34</v>
      </c>
      <c r="S16" s="81">
        <v>84</v>
      </c>
      <c r="T16" s="81">
        <v>85</v>
      </c>
      <c r="U16" s="81">
        <v>91</v>
      </c>
      <c r="V16" s="82">
        <v>87</v>
      </c>
      <c r="W16" s="83">
        <v>89</v>
      </c>
      <c r="X16" s="84">
        <v>55</v>
      </c>
      <c r="Y16" s="84">
        <v>65</v>
      </c>
      <c r="Z16" s="84">
        <v>85</v>
      </c>
      <c r="AA16" s="85">
        <v>89</v>
      </c>
      <c r="AB16" s="80">
        <v>106</v>
      </c>
      <c r="AC16" s="81">
        <v>125</v>
      </c>
      <c r="AD16" s="81">
        <v>239</v>
      </c>
      <c r="AE16" s="81">
        <v>324</v>
      </c>
      <c r="AF16" s="82">
        <v>240</v>
      </c>
      <c r="AG16" s="83">
        <v>223</v>
      </c>
      <c r="AH16" s="84">
        <v>147</v>
      </c>
      <c r="AI16" s="84">
        <v>81</v>
      </c>
      <c r="AJ16" s="84">
        <v>75</v>
      </c>
      <c r="AK16" s="85">
        <v>97</v>
      </c>
      <c r="AL16" s="80">
        <v>84</v>
      </c>
      <c r="AM16" s="81">
        <v>94</v>
      </c>
      <c r="AN16" s="81">
        <v>63</v>
      </c>
      <c r="AO16" s="81">
        <v>73</v>
      </c>
      <c r="AP16" s="82">
        <v>53</v>
      </c>
      <c r="AQ16" s="83">
        <v>0</v>
      </c>
      <c r="AR16" s="84">
        <v>0</v>
      </c>
      <c r="AS16" s="84">
        <v>0</v>
      </c>
      <c r="AT16" s="84">
        <v>0</v>
      </c>
      <c r="AU16" s="85">
        <v>0</v>
      </c>
      <c r="AV16" s="4"/>
    </row>
    <row r="17" spans="2:48">
      <c r="B17" s="34" t="s">
        <v>58</v>
      </c>
      <c r="C17" s="14" t="s">
        <v>1091</v>
      </c>
      <c r="D17" s="21" t="s">
        <v>451</v>
      </c>
      <c r="E17" s="71">
        <v>4</v>
      </c>
      <c r="F17" s="86">
        <v>22</v>
      </c>
      <c r="G17" s="72">
        <v>138</v>
      </c>
      <c r="H17" s="87">
        <v>0</v>
      </c>
      <c r="I17" s="88">
        <v>0</v>
      </c>
      <c r="J17" s="88">
        <v>0</v>
      </c>
      <c r="K17" s="88">
        <v>0</v>
      </c>
      <c r="L17" s="89">
        <v>0</v>
      </c>
      <c r="M17" s="90">
        <v>0</v>
      </c>
      <c r="N17" s="91">
        <v>0</v>
      </c>
      <c r="O17" s="91">
        <v>0</v>
      </c>
      <c r="P17" s="91">
        <v>0</v>
      </c>
      <c r="Q17" s="92">
        <v>0</v>
      </c>
      <c r="R17" s="87">
        <v>0</v>
      </c>
      <c r="S17" s="88">
        <v>0</v>
      </c>
      <c r="T17" s="88">
        <v>0</v>
      </c>
      <c r="U17" s="88">
        <v>0</v>
      </c>
      <c r="V17" s="89">
        <v>0</v>
      </c>
      <c r="W17" s="90">
        <v>0</v>
      </c>
      <c r="X17" s="91">
        <v>0</v>
      </c>
      <c r="Y17" s="91">
        <v>0</v>
      </c>
      <c r="Z17" s="91">
        <v>0</v>
      </c>
      <c r="AA17" s="92">
        <v>0</v>
      </c>
      <c r="AB17" s="87">
        <v>0</v>
      </c>
      <c r="AC17" s="88">
        <v>0</v>
      </c>
      <c r="AD17" s="88">
        <v>0</v>
      </c>
      <c r="AE17" s="88">
        <v>0</v>
      </c>
      <c r="AF17" s="89">
        <v>0</v>
      </c>
      <c r="AG17" s="90">
        <v>3</v>
      </c>
      <c r="AH17" s="91">
        <v>2</v>
      </c>
      <c r="AI17" s="91">
        <v>6</v>
      </c>
      <c r="AJ17" s="91">
        <v>19</v>
      </c>
      <c r="AK17" s="92">
        <v>22</v>
      </c>
      <c r="AL17" s="87">
        <v>23</v>
      </c>
      <c r="AM17" s="88">
        <v>12</v>
      </c>
      <c r="AN17" s="88">
        <v>12</v>
      </c>
      <c r="AO17" s="88">
        <v>16</v>
      </c>
      <c r="AP17" s="98">
        <v>23</v>
      </c>
      <c r="AQ17" s="90">
        <v>0</v>
      </c>
      <c r="AR17" s="91">
        <v>0</v>
      </c>
      <c r="AS17" s="91">
        <v>0</v>
      </c>
      <c r="AT17" s="91">
        <v>0</v>
      </c>
      <c r="AU17" s="92">
        <v>0</v>
      </c>
      <c r="AV17" s="4"/>
    </row>
    <row r="18" spans="2:48">
      <c r="B18" s="33" t="s">
        <v>186</v>
      </c>
      <c r="C18" s="8" t="s">
        <v>1091</v>
      </c>
      <c r="D18" s="20" t="s">
        <v>453</v>
      </c>
      <c r="E18" s="63">
        <v>17</v>
      </c>
      <c r="F18" s="79">
        <v>65</v>
      </c>
      <c r="G18" s="64">
        <v>116</v>
      </c>
      <c r="H18" s="80">
        <v>0</v>
      </c>
      <c r="I18" s="81">
        <v>0</v>
      </c>
      <c r="J18" s="81">
        <v>0</v>
      </c>
      <c r="K18" s="81">
        <v>0</v>
      </c>
      <c r="L18" s="82">
        <v>0</v>
      </c>
      <c r="M18" s="83">
        <v>0</v>
      </c>
      <c r="N18" s="84">
        <v>0</v>
      </c>
      <c r="O18" s="84">
        <v>0</v>
      </c>
      <c r="P18" s="84">
        <v>0</v>
      </c>
      <c r="Q18" s="85">
        <v>0</v>
      </c>
      <c r="R18" s="80">
        <v>0</v>
      </c>
      <c r="S18" s="81">
        <v>8</v>
      </c>
      <c r="T18" s="81">
        <v>8</v>
      </c>
      <c r="U18" s="81">
        <v>9</v>
      </c>
      <c r="V18" s="82">
        <v>7</v>
      </c>
      <c r="W18" s="83">
        <v>8</v>
      </c>
      <c r="X18" s="84">
        <v>7</v>
      </c>
      <c r="Y18" s="84">
        <v>9</v>
      </c>
      <c r="Z18" s="84">
        <v>8</v>
      </c>
      <c r="AA18" s="85">
        <v>9</v>
      </c>
      <c r="AB18" s="80">
        <v>4</v>
      </c>
      <c r="AC18" s="81">
        <v>5</v>
      </c>
      <c r="AD18" s="81">
        <v>4</v>
      </c>
      <c r="AE18" s="81">
        <v>5</v>
      </c>
      <c r="AF18" s="82">
        <v>6</v>
      </c>
      <c r="AG18" s="83">
        <v>6</v>
      </c>
      <c r="AH18" s="84">
        <v>4</v>
      </c>
      <c r="AI18" s="84">
        <v>2</v>
      </c>
      <c r="AJ18" s="84">
        <v>4</v>
      </c>
      <c r="AK18" s="85">
        <v>3</v>
      </c>
      <c r="AL18" s="80">
        <v>0</v>
      </c>
      <c r="AM18" s="81">
        <v>0</v>
      </c>
      <c r="AN18" s="81">
        <v>0</v>
      </c>
      <c r="AO18" s="81">
        <v>0</v>
      </c>
      <c r="AP18" s="82">
        <v>0</v>
      </c>
      <c r="AQ18" s="83">
        <v>0</v>
      </c>
      <c r="AR18" s="84">
        <v>0</v>
      </c>
      <c r="AS18" s="84">
        <v>0</v>
      </c>
      <c r="AT18" s="84">
        <v>0</v>
      </c>
      <c r="AU18" s="85">
        <v>0</v>
      </c>
      <c r="AV18" s="4"/>
    </row>
    <row r="19" spans="2:48">
      <c r="B19" s="33" t="s">
        <v>457</v>
      </c>
      <c r="C19" s="8" t="s">
        <v>1091</v>
      </c>
      <c r="D19" s="20" t="s">
        <v>458</v>
      </c>
      <c r="E19" s="63">
        <v>4</v>
      </c>
      <c r="F19" s="79">
        <v>35</v>
      </c>
      <c r="G19" s="64">
        <v>160</v>
      </c>
      <c r="H19" s="80">
        <v>0</v>
      </c>
      <c r="I19" s="81">
        <v>0</v>
      </c>
      <c r="J19" s="81">
        <v>0</v>
      </c>
      <c r="K19" s="81">
        <v>0</v>
      </c>
      <c r="L19" s="82">
        <v>0</v>
      </c>
      <c r="M19" s="83">
        <v>0</v>
      </c>
      <c r="N19" s="84">
        <v>0</v>
      </c>
      <c r="O19" s="84">
        <v>0</v>
      </c>
      <c r="P19" s="84">
        <v>0</v>
      </c>
      <c r="Q19" s="85">
        <v>0</v>
      </c>
      <c r="R19" s="80">
        <v>0</v>
      </c>
      <c r="S19" s="81">
        <v>0</v>
      </c>
      <c r="T19" s="81">
        <v>0</v>
      </c>
      <c r="U19" s="81">
        <v>0</v>
      </c>
      <c r="V19" s="82">
        <v>0</v>
      </c>
      <c r="W19" s="83">
        <v>0</v>
      </c>
      <c r="X19" s="84">
        <v>0</v>
      </c>
      <c r="Y19" s="84">
        <v>0</v>
      </c>
      <c r="Z19" s="84">
        <v>0</v>
      </c>
      <c r="AA19" s="85">
        <v>0</v>
      </c>
      <c r="AB19" s="80">
        <v>0</v>
      </c>
      <c r="AC19" s="81">
        <v>0</v>
      </c>
      <c r="AD19" s="81">
        <v>6</v>
      </c>
      <c r="AE19" s="81">
        <v>9</v>
      </c>
      <c r="AF19" s="82">
        <v>14</v>
      </c>
      <c r="AG19" s="83">
        <v>17</v>
      </c>
      <c r="AH19" s="84">
        <v>26</v>
      </c>
      <c r="AI19" s="84">
        <v>19</v>
      </c>
      <c r="AJ19" s="84">
        <v>21</v>
      </c>
      <c r="AK19" s="85">
        <v>22</v>
      </c>
      <c r="AL19" s="80">
        <v>12</v>
      </c>
      <c r="AM19" s="81">
        <v>4</v>
      </c>
      <c r="AN19" s="81">
        <v>5</v>
      </c>
      <c r="AO19" s="81">
        <v>2</v>
      </c>
      <c r="AP19" s="82">
        <v>3</v>
      </c>
      <c r="AQ19" s="83">
        <v>0</v>
      </c>
      <c r="AR19" s="84">
        <v>0</v>
      </c>
      <c r="AS19" s="84">
        <v>0</v>
      </c>
      <c r="AT19" s="84">
        <v>0</v>
      </c>
      <c r="AU19" s="85">
        <v>0</v>
      </c>
      <c r="AV19" s="4"/>
    </row>
    <row r="20" spans="2:48">
      <c r="B20" s="33" t="s">
        <v>386</v>
      </c>
      <c r="C20" s="8" t="s">
        <v>1091</v>
      </c>
      <c r="D20" s="20" t="s">
        <v>453</v>
      </c>
      <c r="E20" s="63">
        <v>7</v>
      </c>
      <c r="F20" s="79">
        <v>46</v>
      </c>
      <c r="G20" s="64">
        <v>141</v>
      </c>
      <c r="H20" s="80">
        <v>0</v>
      </c>
      <c r="I20" s="81">
        <v>0</v>
      </c>
      <c r="J20" s="81">
        <v>0</v>
      </c>
      <c r="K20" s="81">
        <v>0</v>
      </c>
      <c r="L20" s="82">
        <v>0</v>
      </c>
      <c r="M20" s="83">
        <v>0</v>
      </c>
      <c r="N20" s="84">
        <v>0</v>
      </c>
      <c r="O20" s="84">
        <v>0</v>
      </c>
      <c r="P20" s="84">
        <v>0</v>
      </c>
      <c r="Q20" s="85">
        <v>0</v>
      </c>
      <c r="R20" s="80">
        <v>0</v>
      </c>
      <c r="S20" s="81">
        <v>1</v>
      </c>
      <c r="T20" s="81">
        <v>1</v>
      </c>
      <c r="U20" s="81">
        <v>1</v>
      </c>
      <c r="V20" s="82">
        <v>2</v>
      </c>
      <c r="W20" s="83">
        <v>3</v>
      </c>
      <c r="X20" s="84">
        <v>5</v>
      </c>
      <c r="Y20" s="84">
        <v>7</v>
      </c>
      <c r="Z20" s="84">
        <v>11</v>
      </c>
      <c r="AA20" s="85">
        <v>6</v>
      </c>
      <c r="AB20" s="80">
        <v>2</v>
      </c>
      <c r="AC20" s="81">
        <v>1</v>
      </c>
      <c r="AD20" s="81">
        <v>7</v>
      </c>
      <c r="AE20" s="81">
        <v>8</v>
      </c>
      <c r="AF20" s="82">
        <v>17</v>
      </c>
      <c r="AG20" s="83">
        <v>5</v>
      </c>
      <c r="AH20" s="84">
        <v>7</v>
      </c>
      <c r="AI20" s="84">
        <v>9</v>
      </c>
      <c r="AJ20" s="84">
        <v>6</v>
      </c>
      <c r="AK20" s="85">
        <v>8</v>
      </c>
      <c r="AL20" s="80">
        <v>7</v>
      </c>
      <c r="AM20" s="81">
        <v>8</v>
      </c>
      <c r="AN20" s="81">
        <v>10</v>
      </c>
      <c r="AO20" s="81">
        <v>9</v>
      </c>
      <c r="AP20" s="82">
        <v>0</v>
      </c>
      <c r="AQ20" s="83">
        <v>0</v>
      </c>
      <c r="AR20" s="84">
        <v>0</v>
      </c>
      <c r="AS20" s="84">
        <v>0</v>
      </c>
      <c r="AT20" s="84">
        <v>0</v>
      </c>
      <c r="AU20" s="85">
        <v>0</v>
      </c>
      <c r="AV20" s="4"/>
    </row>
    <row r="21" spans="2:48">
      <c r="B21" s="33" t="s">
        <v>391</v>
      </c>
      <c r="C21" s="8" t="s">
        <v>1091</v>
      </c>
      <c r="D21" s="20" t="s">
        <v>463</v>
      </c>
      <c r="E21" s="63">
        <v>9</v>
      </c>
      <c r="F21" s="79">
        <v>65</v>
      </c>
      <c r="G21" s="64">
        <v>235</v>
      </c>
      <c r="H21" s="80">
        <v>0</v>
      </c>
      <c r="I21" s="81">
        <v>0</v>
      </c>
      <c r="J21" s="81">
        <v>0</v>
      </c>
      <c r="K21" s="81">
        <v>0</v>
      </c>
      <c r="L21" s="82">
        <v>0</v>
      </c>
      <c r="M21" s="83">
        <v>0</v>
      </c>
      <c r="N21" s="84">
        <v>0</v>
      </c>
      <c r="O21" s="84">
        <v>0</v>
      </c>
      <c r="P21" s="84">
        <v>0</v>
      </c>
      <c r="Q21" s="85">
        <v>0</v>
      </c>
      <c r="R21" s="80">
        <v>0</v>
      </c>
      <c r="S21" s="81">
        <v>0</v>
      </c>
      <c r="T21" s="81">
        <v>4</v>
      </c>
      <c r="U21" s="81">
        <v>4</v>
      </c>
      <c r="V21" s="82">
        <v>4</v>
      </c>
      <c r="W21" s="83">
        <v>6</v>
      </c>
      <c r="X21" s="84">
        <v>8</v>
      </c>
      <c r="Y21" s="84">
        <v>6</v>
      </c>
      <c r="Z21" s="84">
        <v>5</v>
      </c>
      <c r="AA21" s="85">
        <v>6</v>
      </c>
      <c r="AB21" s="80">
        <v>6</v>
      </c>
      <c r="AC21" s="81">
        <v>6</v>
      </c>
      <c r="AD21" s="81">
        <v>6</v>
      </c>
      <c r="AE21" s="81">
        <v>4</v>
      </c>
      <c r="AF21" s="82">
        <v>9</v>
      </c>
      <c r="AG21" s="83">
        <v>11</v>
      </c>
      <c r="AH21" s="84">
        <v>13</v>
      </c>
      <c r="AI21" s="84">
        <v>20</v>
      </c>
      <c r="AJ21" s="84">
        <v>27</v>
      </c>
      <c r="AK21" s="85">
        <v>27</v>
      </c>
      <c r="AL21" s="80">
        <v>25</v>
      </c>
      <c r="AM21" s="81">
        <v>25</v>
      </c>
      <c r="AN21" s="81">
        <v>13</v>
      </c>
      <c r="AO21" s="81">
        <v>0</v>
      </c>
      <c r="AP21" s="82">
        <v>0</v>
      </c>
      <c r="AQ21" s="83">
        <v>0</v>
      </c>
      <c r="AR21" s="84">
        <v>0</v>
      </c>
      <c r="AS21" s="84">
        <v>0</v>
      </c>
      <c r="AT21" s="84">
        <v>0</v>
      </c>
      <c r="AU21" s="85">
        <v>0</v>
      </c>
      <c r="AV21" s="4"/>
    </row>
    <row r="22" spans="2:48">
      <c r="B22" s="34" t="s">
        <v>32</v>
      </c>
      <c r="C22" s="14" t="s">
        <v>1090</v>
      </c>
      <c r="D22" s="21" t="s">
        <v>450</v>
      </c>
      <c r="E22" s="71">
        <v>18</v>
      </c>
      <c r="F22" s="86">
        <v>185</v>
      </c>
      <c r="G22" s="72">
        <v>888</v>
      </c>
      <c r="H22" s="87">
        <v>12</v>
      </c>
      <c r="I22" s="88">
        <v>13</v>
      </c>
      <c r="J22" s="88">
        <v>15</v>
      </c>
      <c r="K22" s="88">
        <v>16</v>
      </c>
      <c r="L22" s="89">
        <v>14</v>
      </c>
      <c r="M22" s="90">
        <v>17</v>
      </c>
      <c r="N22" s="91">
        <v>17</v>
      </c>
      <c r="O22" s="91">
        <v>22</v>
      </c>
      <c r="P22" s="91">
        <v>20</v>
      </c>
      <c r="Q22" s="92">
        <v>13</v>
      </c>
      <c r="R22" s="87">
        <v>11</v>
      </c>
      <c r="S22" s="88">
        <v>27</v>
      </c>
      <c r="T22" s="88">
        <v>21</v>
      </c>
      <c r="U22" s="88">
        <v>24</v>
      </c>
      <c r="V22" s="89">
        <v>23</v>
      </c>
      <c r="W22" s="90">
        <v>23</v>
      </c>
      <c r="X22" s="91">
        <v>22</v>
      </c>
      <c r="Y22" s="91">
        <v>21</v>
      </c>
      <c r="Z22" s="91">
        <v>23</v>
      </c>
      <c r="AA22" s="92">
        <v>20</v>
      </c>
      <c r="AB22" s="87">
        <v>30</v>
      </c>
      <c r="AC22" s="88">
        <v>32</v>
      </c>
      <c r="AD22" s="88">
        <v>31</v>
      </c>
      <c r="AE22" s="88">
        <v>31</v>
      </c>
      <c r="AF22" s="89">
        <v>40</v>
      </c>
      <c r="AG22" s="90">
        <v>28</v>
      </c>
      <c r="AH22" s="91">
        <v>44</v>
      </c>
      <c r="AI22" s="91">
        <v>40</v>
      </c>
      <c r="AJ22" s="91">
        <v>44</v>
      </c>
      <c r="AK22" s="92">
        <v>43</v>
      </c>
      <c r="AL22" s="87">
        <v>42</v>
      </c>
      <c r="AM22" s="88">
        <v>25</v>
      </c>
      <c r="AN22" s="88">
        <v>31</v>
      </c>
      <c r="AO22" s="88">
        <v>28</v>
      </c>
      <c r="AP22" s="98">
        <v>25</v>
      </c>
      <c r="AQ22" s="90">
        <v>0</v>
      </c>
      <c r="AR22" s="91">
        <v>0</v>
      </c>
      <c r="AS22" s="91">
        <v>0</v>
      </c>
      <c r="AT22" s="91">
        <v>0</v>
      </c>
      <c r="AU22" s="92">
        <v>0</v>
      </c>
      <c r="AV22" s="4"/>
    </row>
    <row r="23" spans="2:48">
      <c r="B23" s="33" t="s">
        <v>377</v>
      </c>
      <c r="C23" s="8" t="s">
        <v>1090</v>
      </c>
      <c r="D23" s="20" t="s">
        <v>450</v>
      </c>
      <c r="E23" s="63">
        <v>24</v>
      </c>
      <c r="F23" s="79">
        <v>293</v>
      </c>
      <c r="G23" s="64">
        <v>2751</v>
      </c>
      <c r="H23" s="80">
        <v>19</v>
      </c>
      <c r="I23" s="81">
        <v>22</v>
      </c>
      <c r="J23" s="81">
        <v>17</v>
      </c>
      <c r="K23" s="81">
        <v>26</v>
      </c>
      <c r="L23" s="82">
        <v>28</v>
      </c>
      <c r="M23" s="83">
        <v>36</v>
      </c>
      <c r="N23" s="84">
        <v>31</v>
      </c>
      <c r="O23" s="84">
        <v>32</v>
      </c>
      <c r="P23" s="84">
        <v>28</v>
      </c>
      <c r="Q23" s="85">
        <v>30</v>
      </c>
      <c r="R23" s="80">
        <v>34</v>
      </c>
      <c r="S23" s="81">
        <v>80</v>
      </c>
      <c r="T23" s="81">
        <v>89</v>
      </c>
      <c r="U23" s="81">
        <v>98</v>
      </c>
      <c r="V23" s="82">
        <v>105</v>
      </c>
      <c r="W23" s="83">
        <v>112</v>
      </c>
      <c r="X23" s="84">
        <v>99</v>
      </c>
      <c r="Y23" s="84">
        <v>105</v>
      </c>
      <c r="Z23" s="84">
        <v>110</v>
      </c>
      <c r="AA23" s="85">
        <v>116</v>
      </c>
      <c r="AB23" s="80">
        <v>117</v>
      </c>
      <c r="AC23" s="81">
        <v>111</v>
      </c>
      <c r="AD23" s="81">
        <v>113</v>
      </c>
      <c r="AE23" s="81">
        <v>125</v>
      </c>
      <c r="AF23" s="82">
        <v>104</v>
      </c>
      <c r="AG23" s="83">
        <v>101</v>
      </c>
      <c r="AH23" s="84">
        <v>100</v>
      </c>
      <c r="AI23" s="84">
        <v>128</v>
      </c>
      <c r="AJ23" s="84">
        <v>114</v>
      </c>
      <c r="AK23" s="85">
        <v>103</v>
      </c>
      <c r="AL23" s="80">
        <v>103</v>
      </c>
      <c r="AM23" s="81">
        <v>81</v>
      </c>
      <c r="AN23" s="81">
        <v>70</v>
      </c>
      <c r="AO23" s="81">
        <v>70</v>
      </c>
      <c r="AP23" s="82">
        <v>68</v>
      </c>
      <c r="AQ23" s="83">
        <v>26</v>
      </c>
      <c r="AR23" s="84">
        <v>0</v>
      </c>
      <c r="AS23" s="84">
        <v>0</v>
      </c>
      <c r="AT23" s="84">
        <v>0</v>
      </c>
      <c r="AU23" s="85">
        <v>0</v>
      </c>
      <c r="AV23" s="4"/>
    </row>
    <row r="24" spans="2:48">
      <c r="B24" s="33" t="s">
        <v>379</v>
      </c>
      <c r="C24" s="8" t="s">
        <v>1090</v>
      </c>
      <c r="D24" s="20" t="s">
        <v>450</v>
      </c>
      <c r="E24" s="63">
        <v>25</v>
      </c>
      <c r="F24" s="79">
        <v>177</v>
      </c>
      <c r="G24" s="64">
        <v>753</v>
      </c>
      <c r="H24" s="80">
        <v>2</v>
      </c>
      <c r="I24" s="81">
        <v>5</v>
      </c>
      <c r="J24" s="81">
        <v>5</v>
      </c>
      <c r="K24" s="81">
        <v>4</v>
      </c>
      <c r="L24" s="82">
        <v>4</v>
      </c>
      <c r="M24" s="83">
        <v>5</v>
      </c>
      <c r="N24" s="84">
        <v>8</v>
      </c>
      <c r="O24" s="84">
        <v>11</v>
      </c>
      <c r="P24" s="84">
        <v>5</v>
      </c>
      <c r="Q24" s="85">
        <v>8</v>
      </c>
      <c r="R24" s="80">
        <v>8</v>
      </c>
      <c r="S24" s="81">
        <v>10</v>
      </c>
      <c r="T24" s="81">
        <v>6</v>
      </c>
      <c r="U24" s="81">
        <v>15</v>
      </c>
      <c r="V24" s="82">
        <v>16</v>
      </c>
      <c r="W24" s="83">
        <v>11</v>
      </c>
      <c r="X24" s="84">
        <v>16</v>
      </c>
      <c r="Y24" s="84">
        <v>17</v>
      </c>
      <c r="Z24" s="84">
        <v>20</v>
      </c>
      <c r="AA24" s="85">
        <v>23</v>
      </c>
      <c r="AB24" s="80">
        <v>27</v>
      </c>
      <c r="AC24" s="81">
        <v>32</v>
      </c>
      <c r="AD24" s="81">
        <v>33</v>
      </c>
      <c r="AE24" s="81">
        <v>28</v>
      </c>
      <c r="AF24" s="82">
        <v>36</v>
      </c>
      <c r="AG24" s="83">
        <v>41</v>
      </c>
      <c r="AH24" s="84">
        <v>32</v>
      </c>
      <c r="AI24" s="84">
        <v>60</v>
      </c>
      <c r="AJ24" s="84">
        <v>47</v>
      </c>
      <c r="AK24" s="85">
        <v>49</v>
      </c>
      <c r="AL24" s="80">
        <v>35</v>
      </c>
      <c r="AM24" s="81">
        <v>32</v>
      </c>
      <c r="AN24" s="81">
        <v>38</v>
      </c>
      <c r="AO24" s="81">
        <v>32</v>
      </c>
      <c r="AP24" s="82">
        <v>32</v>
      </c>
      <c r="AQ24" s="83">
        <v>0</v>
      </c>
      <c r="AR24" s="84">
        <v>0</v>
      </c>
      <c r="AS24" s="84">
        <v>0</v>
      </c>
      <c r="AT24" s="84">
        <v>0</v>
      </c>
      <c r="AU24" s="85">
        <v>0</v>
      </c>
      <c r="AV24" s="4"/>
    </row>
    <row r="25" spans="2:48">
      <c r="B25" s="33" t="s">
        <v>382</v>
      </c>
      <c r="C25" s="8" t="s">
        <v>1090</v>
      </c>
      <c r="D25" s="20" t="s">
        <v>461</v>
      </c>
      <c r="E25" s="63">
        <v>13</v>
      </c>
      <c r="F25" s="79">
        <v>74</v>
      </c>
      <c r="G25" s="64">
        <v>349</v>
      </c>
      <c r="H25" s="80">
        <v>20</v>
      </c>
      <c r="I25" s="81">
        <v>28</v>
      </c>
      <c r="J25" s="81">
        <v>25</v>
      </c>
      <c r="K25" s="81">
        <v>18</v>
      </c>
      <c r="L25" s="82">
        <v>19</v>
      </c>
      <c r="M25" s="83">
        <v>13</v>
      </c>
      <c r="N25" s="84">
        <v>13</v>
      </c>
      <c r="O25" s="84">
        <v>14</v>
      </c>
      <c r="P25" s="84">
        <v>18</v>
      </c>
      <c r="Q25" s="85">
        <v>23</v>
      </c>
      <c r="R25" s="80">
        <v>29</v>
      </c>
      <c r="S25" s="81">
        <v>29</v>
      </c>
      <c r="T25" s="81">
        <v>28</v>
      </c>
      <c r="U25" s="81">
        <v>19</v>
      </c>
      <c r="V25" s="82">
        <v>21</v>
      </c>
      <c r="W25" s="83">
        <v>12</v>
      </c>
      <c r="X25" s="84">
        <v>7</v>
      </c>
      <c r="Y25" s="84">
        <v>7</v>
      </c>
      <c r="Z25" s="84">
        <v>6</v>
      </c>
      <c r="AA25" s="85">
        <v>0</v>
      </c>
      <c r="AB25" s="80">
        <v>0</v>
      </c>
      <c r="AC25" s="81">
        <v>0</v>
      </c>
      <c r="AD25" s="81">
        <v>0</v>
      </c>
      <c r="AE25" s="81">
        <v>0</v>
      </c>
      <c r="AF25" s="82">
        <v>0</v>
      </c>
      <c r="AG25" s="83">
        <v>0</v>
      </c>
      <c r="AH25" s="84">
        <v>0</v>
      </c>
      <c r="AI25" s="84">
        <v>0</v>
      </c>
      <c r="AJ25" s="84">
        <v>0</v>
      </c>
      <c r="AK25" s="85">
        <v>0</v>
      </c>
      <c r="AL25" s="80">
        <v>0</v>
      </c>
      <c r="AM25" s="81">
        <v>0</v>
      </c>
      <c r="AN25" s="81">
        <v>0</v>
      </c>
      <c r="AO25" s="81">
        <v>0</v>
      </c>
      <c r="AP25" s="82">
        <v>0</v>
      </c>
      <c r="AQ25" s="83">
        <v>0</v>
      </c>
      <c r="AR25" s="84">
        <v>0</v>
      </c>
      <c r="AS25" s="84">
        <v>0</v>
      </c>
      <c r="AT25" s="84">
        <v>0</v>
      </c>
      <c r="AU25" s="85">
        <v>0</v>
      </c>
      <c r="AV25" s="4"/>
    </row>
    <row r="26" spans="2:48">
      <c r="B26" s="33" t="s">
        <v>388</v>
      </c>
      <c r="C26" s="8" t="s">
        <v>1090</v>
      </c>
      <c r="D26" s="20" t="s">
        <v>450</v>
      </c>
      <c r="E26" s="63">
        <v>17</v>
      </c>
      <c r="F26" s="79">
        <v>264</v>
      </c>
      <c r="G26" s="64">
        <v>998</v>
      </c>
      <c r="H26" s="80">
        <v>2</v>
      </c>
      <c r="I26" s="81">
        <v>2</v>
      </c>
      <c r="J26" s="81">
        <v>4</v>
      </c>
      <c r="K26" s="81">
        <v>5</v>
      </c>
      <c r="L26" s="82">
        <v>5</v>
      </c>
      <c r="M26" s="83">
        <v>5</v>
      </c>
      <c r="N26" s="84">
        <v>6</v>
      </c>
      <c r="O26" s="84">
        <v>7</v>
      </c>
      <c r="P26" s="84">
        <v>7</v>
      </c>
      <c r="Q26" s="85">
        <v>9</v>
      </c>
      <c r="R26" s="80">
        <v>9</v>
      </c>
      <c r="S26" s="81">
        <v>8</v>
      </c>
      <c r="T26" s="81">
        <v>11</v>
      </c>
      <c r="U26" s="81">
        <v>12</v>
      </c>
      <c r="V26" s="82">
        <v>12</v>
      </c>
      <c r="W26" s="83">
        <v>12</v>
      </c>
      <c r="X26" s="84">
        <v>16</v>
      </c>
      <c r="Y26" s="84">
        <v>18</v>
      </c>
      <c r="Z26" s="84">
        <v>20</v>
      </c>
      <c r="AA26" s="85">
        <v>20</v>
      </c>
      <c r="AB26" s="80">
        <v>28</v>
      </c>
      <c r="AC26" s="81">
        <v>30</v>
      </c>
      <c r="AD26" s="81">
        <v>26</v>
      </c>
      <c r="AE26" s="81">
        <v>26</v>
      </c>
      <c r="AF26" s="82">
        <v>26</v>
      </c>
      <c r="AG26" s="83">
        <v>42</v>
      </c>
      <c r="AH26" s="84">
        <v>39</v>
      </c>
      <c r="AI26" s="84">
        <v>39</v>
      </c>
      <c r="AJ26" s="84">
        <v>49</v>
      </c>
      <c r="AK26" s="85">
        <v>66</v>
      </c>
      <c r="AL26" s="80">
        <v>75</v>
      </c>
      <c r="AM26" s="81">
        <v>68</v>
      </c>
      <c r="AN26" s="81">
        <v>80</v>
      </c>
      <c r="AO26" s="81">
        <v>87</v>
      </c>
      <c r="AP26" s="82">
        <v>106</v>
      </c>
      <c r="AQ26" s="83">
        <v>21</v>
      </c>
      <c r="AR26" s="84">
        <v>0</v>
      </c>
      <c r="AS26" s="84">
        <v>0</v>
      </c>
      <c r="AT26" s="84">
        <v>0</v>
      </c>
      <c r="AU26" s="85">
        <v>0</v>
      </c>
      <c r="AV26" s="4"/>
    </row>
    <row r="27" spans="2:48">
      <c r="B27" s="33" t="s">
        <v>394</v>
      </c>
      <c r="C27" s="8" t="s">
        <v>1090</v>
      </c>
      <c r="D27" s="20" t="s">
        <v>450</v>
      </c>
      <c r="E27" s="63">
        <v>29</v>
      </c>
      <c r="F27" s="79">
        <v>284</v>
      </c>
      <c r="G27" s="64">
        <v>1688</v>
      </c>
      <c r="H27" s="80">
        <v>33</v>
      </c>
      <c r="I27" s="81">
        <v>32</v>
      </c>
      <c r="J27" s="81">
        <v>26</v>
      </c>
      <c r="K27" s="81">
        <v>28</v>
      </c>
      <c r="L27" s="82">
        <v>36</v>
      </c>
      <c r="M27" s="83">
        <v>35</v>
      </c>
      <c r="N27" s="84">
        <v>32</v>
      </c>
      <c r="O27" s="84">
        <v>26</v>
      </c>
      <c r="P27" s="84">
        <v>23</v>
      </c>
      <c r="Q27" s="85">
        <v>28</v>
      </c>
      <c r="R27" s="80">
        <v>29</v>
      </c>
      <c r="S27" s="81">
        <v>38</v>
      </c>
      <c r="T27" s="81">
        <v>30</v>
      </c>
      <c r="U27" s="81">
        <v>30</v>
      </c>
      <c r="V27" s="82">
        <v>30</v>
      </c>
      <c r="W27" s="83">
        <v>38</v>
      </c>
      <c r="X27" s="84">
        <v>50</v>
      </c>
      <c r="Y27" s="84">
        <v>90</v>
      </c>
      <c r="Z27" s="84">
        <v>111</v>
      </c>
      <c r="AA27" s="85">
        <v>82</v>
      </c>
      <c r="AB27" s="80">
        <v>63</v>
      </c>
      <c r="AC27" s="81">
        <v>64</v>
      </c>
      <c r="AD27" s="81">
        <v>60</v>
      </c>
      <c r="AE27" s="81">
        <v>54</v>
      </c>
      <c r="AF27" s="82">
        <v>54</v>
      </c>
      <c r="AG27" s="83">
        <v>56</v>
      </c>
      <c r="AH27" s="84">
        <v>56</v>
      </c>
      <c r="AI27" s="84">
        <v>56</v>
      </c>
      <c r="AJ27" s="84">
        <v>47</v>
      </c>
      <c r="AK27" s="85">
        <v>55</v>
      </c>
      <c r="AL27" s="80">
        <v>54</v>
      </c>
      <c r="AM27" s="81">
        <v>70</v>
      </c>
      <c r="AN27" s="81">
        <v>51</v>
      </c>
      <c r="AO27" s="81">
        <v>55</v>
      </c>
      <c r="AP27" s="82">
        <v>59</v>
      </c>
      <c r="AQ27" s="83">
        <v>7</v>
      </c>
      <c r="AR27" s="84">
        <v>0</v>
      </c>
      <c r="AS27" s="84">
        <v>0</v>
      </c>
      <c r="AT27" s="84">
        <v>0</v>
      </c>
      <c r="AU27" s="85">
        <v>0</v>
      </c>
      <c r="AV27" s="4"/>
    </row>
    <row r="28" spans="2:48">
      <c r="B28" s="33" t="s">
        <v>398</v>
      </c>
      <c r="C28" s="8" t="s">
        <v>1090</v>
      </c>
      <c r="D28" s="20" t="s">
        <v>450</v>
      </c>
      <c r="E28" s="63">
        <v>24</v>
      </c>
      <c r="F28" s="79">
        <v>252</v>
      </c>
      <c r="G28" s="64">
        <v>1173</v>
      </c>
      <c r="H28" s="80">
        <v>31</v>
      </c>
      <c r="I28" s="81">
        <v>28</v>
      </c>
      <c r="J28" s="81">
        <v>35</v>
      </c>
      <c r="K28" s="81">
        <v>35</v>
      </c>
      <c r="L28" s="82">
        <v>32</v>
      </c>
      <c r="M28" s="83">
        <v>25</v>
      </c>
      <c r="N28" s="84">
        <v>22</v>
      </c>
      <c r="O28" s="84">
        <v>25</v>
      </c>
      <c r="P28" s="84">
        <v>24</v>
      </c>
      <c r="Q28" s="85">
        <v>27</v>
      </c>
      <c r="R28" s="80">
        <v>22</v>
      </c>
      <c r="S28" s="81">
        <v>37</v>
      </c>
      <c r="T28" s="81">
        <v>38</v>
      </c>
      <c r="U28" s="81">
        <v>43</v>
      </c>
      <c r="V28" s="82">
        <v>53</v>
      </c>
      <c r="W28" s="83">
        <v>41</v>
      </c>
      <c r="X28" s="84">
        <v>46</v>
      </c>
      <c r="Y28" s="84">
        <v>31</v>
      </c>
      <c r="Z28" s="84">
        <v>39</v>
      </c>
      <c r="AA28" s="85">
        <v>37</v>
      </c>
      <c r="AB28" s="80">
        <v>33</v>
      </c>
      <c r="AC28" s="81">
        <v>33</v>
      </c>
      <c r="AD28" s="81">
        <v>32</v>
      </c>
      <c r="AE28" s="81">
        <v>23</v>
      </c>
      <c r="AF28" s="82">
        <v>24</v>
      </c>
      <c r="AG28" s="83">
        <v>27</v>
      </c>
      <c r="AH28" s="84">
        <v>26</v>
      </c>
      <c r="AI28" s="84">
        <v>32</v>
      </c>
      <c r="AJ28" s="84">
        <v>33</v>
      </c>
      <c r="AK28" s="85">
        <v>39</v>
      </c>
      <c r="AL28" s="80">
        <v>42</v>
      </c>
      <c r="AM28" s="81">
        <v>23</v>
      </c>
      <c r="AN28" s="81">
        <v>53</v>
      </c>
      <c r="AO28" s="81">
        <v>39</v>
      </c>
      <c r="AP28" s="82">
        <v>43</v>
      </c>
      <c r="AQ28" s="83">
        <v>0</v>
      </c>
      <c r="AR28" s="84">
        <v>0</v>
      </c>
      <c r="AS28" s="84">
        <v>0</v>
      </c>
      <c r="AT28" s="84">
        <v>0</v>
      </c>
      <c r="AU28" s="85">
        <v>0</v>
      </c>
      <c r="AV28" s="4"/>
    </row>
    <row r="29" spans="2:48">
      <c r="B29" s="33" t="s">
        <v>399</v>
      </c>
      <c r="C29" s="8" t="s">
        <v>1090</v>
      </c>
      <c r="D29" s="20" t="s">
        <v>450</v>
      </c>
      <c r="E29" s="63">
        <v>39</v>
      </c>
      <c r="F29" s="79">
        <v>465</v>
      </c>
      <c r="G29" s="64">
        <v>3654</v>
      </c>
      <c r="H29" s="80">
        <v>33</v>
      </c>
      <c r="I29" s="81">
        <v>32</v>
      </c>
      <c r="J29" s="81">
        <v>33</v>
      </c>
      <c r="K29" s="81">
        <v>37</v>
      </c>
      <c r="L29" s="82">
        <v>35</v>
      </c>
      <c r="M29" s="83">
        <v>36</v>
      </c>
      <c r="N29" s="84">
        <v>34</v>
      </c>
      <c r="O29" s="84">
        <v>35</v>
      </c>
      <c r="P29" s="84">
        <v>32</v>
      </c>
      <c r="Q29" s="85">
        <v>34</v>
      </c>
      <c r="R29" s="80">
        <v>35</v>
      </c>
      <c r="S29" s="81">
        <v>73</v>
      </c>
      <c r="T29" s="81">
        <v>84</v>
      </c>
      <c r="U29" s="81">
        <v>77</v>
      </c>
      <c r="V29" s="82">
        <v>93</v>
      </c>
      <c r="W29" s="83">
        <v>108</v>
      </c>
      <c r="X29" s="84">
        <v>109</v>
      </c>
      <c r="Y29" s="84">
        <v>123</v>
      </c>
      <c r="Z29" s="84">
        <v>214</v>
      </c>
      <c r="AA29" s="85">
        <v>170</v>
      </c>
      <c r="AB29" s="80">
        <v>118</v>
      </c>
      <c r="AC29" s="81">
        <v>136</v>
      </c>
      <c r="AD29" s="81">
        <v>147</v>
      </c>
      <c r="AE29" s="81">
        <v>152</v>
      </c>
      <c r="AF29" s="82">
        <v>163</v>
      </c>
      <c r="AG29" s="83">
        <v>178</v>
      </c>
      <c r="AH29" s="84">
        <v>164</v>
      </c>
      <c r="AI29" s="84">
        <v>236</v>
      </c>
      <c r="AJ29" s="84">
        <v>197</v>
      </c>
      <c r="AK29" s="85">
        <v>194</v>
      </c>
      <c r="AL29" s="80">
        <v>125</v>
      </c>
      <c r="AM29" s="81">
        <v>115</v>
      </c>
      <c r="AN29" s="81">
        <v>92</v>
      </c>
      <c r="AO29" s="81">
        <v>121</v>
      </c>
      <c r="AP29" s="82">
        <v>89</v>
      </c>
      <c r="AQ29" s="83">
        <v>0</v>
      </c>
      <c r="AR29" s="84">
        <v>0</v>
      </c>
      <c r="AS29" s="84">
        <v>0</v>
      </c>
      <c r="AT29" s="84">
        <v>0</v>
      </c>
      <c r="AU29" s="85">
        <v>0</v>
      </c>
      <c r="AV29" s="4"/>
    </row>
    <row r="30" spans="2:48">
      <c r="B30" s="33" t="s">
        <v>409</v>
      </c>
      <c r="C30" s="8" t="s">
        <v>1090</v>
      </c>
      <c r="D30" s="20" t="s">
        <v>473</v>
      </c>
      <c r="E30" s="63">
        <v>8</v>
      </c>
      <c r="F30" s="79">
        <v>43</v>
      </c>
      <c r="G30" s="64">
        <v>125</v>
      </c>
      <c r="H30" s="80">
        <v>0</v>
      </c>
      <c r="I30" s="81">
        <v>0</v>
      </c>
      <c r="J30" s="81">
        <v>0</v>
      </c>
      <c r="K30" s="81">
        <v>0</v>
      </c>
      <c r="L30" s="82">
        <v>0</v>
      </c>
      <c r="M30" s="83">
        <v>0</v>
      </c>
      <c r="N30" s="84">
        <v>0</v>
      </c>
      <c r="O30" s="84">
        <v>0</v>
      </c>
      <c r="P30" s="84">
        <v>0</v>
      </c>
      <c r="Q30" s="85">
        <v>0</v>
      </c>
      <c r="R30" s="80">
        <v>0</v>
      </c>
      <c r="S30" s="81">
        <v>0</v>
      </c>
      <c r="T30" s="81">
        <v>0</v>
      </c>
      <c r="U30" s="81">
        <v>0</v>
      </c>
      <c r="V30" s="82">
        <v>4</v>
      </c>
      <c r="W30" s="83">
        <v>6</v>
      </c>
      <c r="X30" s="84">
        <v>6</v>
      </c>
      <c r="Y30" s="84">
        <v>4</v>
      </c>
      <c r="Z30" s="84">
        <v>8</v>
      </c>
      <c r="AA30" s="85">
        <v>6</v>
      </c>
      <c r="AB30" s="80">
        <v>10</v>
      </c>
      <c r="AC30" s="81">
        <v>10</v>
      </c>
      <c r="AD30" s="81">
        <v>13</v>
      </c>
      <c r="AE30" s="81">
        <v>17</v>
      </c>
      <c r="AF30" s="82">
        <v>17</v>
      </c>
      <c r="AG30" s="83">
        <v>12</v>
      </c>
      <c r="AH30" s="84">
        <v>12</v>
      </c>
      <c r="AI30" s="84">
        <v>0</v>
      </c>
      <c r="AJ30" s="84">
        <v>0</v>
      </c>
      <c r="AK30" s="85">
        <v>0</v>
      </c>
      <c r="AL30" s="80">
        <v>0</v>
      </c>
      <c r="AM30" s="81">
        <v>0</v>
      </c>
      <c r="AN30" s="81">
        <v>0</v>
      </c>
      <c r="AO30" s="81">
        <v>0</v>
      </c>
      <c r="AP30" s="82">
        <v>0</v>
      </c>
      <c r="AQ30" s="83">
        <v>0</v>
      </c>
      <c r="AR30" s="84">
        <v>0</v>
      </c>
      <c r="AS30" s="84">
        <v>0</v>
      </c>
      <c r="AT30" s="84">
        <v>0</v>
      </c>
      <c r="AU30" s="85">
        <v>0</v>
      </c>
      <c r="AV30" s="4"/>
    </row>
    <row r="31" spans="2:48">
      <c r="B31" s="33" t="s">
        <v>411</v>
      </c>
      <c r="C31" s="8" t="s">
        <v>1090</v>
      </c>
      <c r="D31" s="20" t="s">
        <v>450</v>
      </c>
      <c r="E31" s="63">
        <v>17</v>
      </c>
      <c r="F31" s="79">
        <v>195</v>
      </c>
      <c r="G31" s="64">
        <v>1630</v>
      </c>
      <c r="H31" s="80">
        <v>25</v>
      </c>
      <c r="I31" s="81">
        <v>22</v>
      </c>
      <c r="J31" s="81">
        <v>21</v>
      </c>
      <c r="K31" s="81">
        <v>33</v>
      </c>
      <c r="L31" s="82">
        <v>25</v>
      </c>
      <c r="M31" s="83">
        <v>30</v>
      </c>
      <c r="N31" s="84">
        <v>22</v>
      </c>
      <c r="O31" s="84">
        <v>17</v>
      </c>
      <c r="P31" s="84">
        <v>16</v>
      </c>
      <c r="Q31" s="85">
        <v>18</v>
      </c>
      <c r="R31" s="80">
        <v>17</v>
      </c>
      <c r="S31" s="81">
        <v>41</v>
      </c>
      <c r="T31" s="81">
        <v>38</v>
      </c>
      <c r="U31" s="81">
        <v>47</v>
      </c>
      <c r="V31" s="82">
        <v>51</v>
      </c>
      <c r="W31" s="83">
        <v>61</v>
      </c>
      <c r="X31" s="84">
        <v>90</v>
      </c>
      <c r="Y31" s="84">
        <v>75</v>
      </c>
      <c r="Z31" s="84">
        <v>71</v>
      </c>
      <c r="AA31" s="85">
        <v>70</v>
      </c>
      <c r="AB31" s="80">
        <v>48</v>
      </c>
      <c r="AC31" s="81">
        <v>47</v>
      </c>
      <c r="AD31" s="81">
        <v>77</v>
      </c>
      <c r="AE31" s="81">
        <v>61</v>
      </c>
      <c r="AF31" s="82">
        <v>60</v>
      </c>
      <c r="AG31" s="83">
        <v>51</v>
      </c>
      <c r="AH31" s="84">
        <v>52</v>
      </c>
      <c r="AI31" s="84">
        <v>47</v>
      </c>
      <c r="AJ31" s="84">
        <v>48</v>
      </c>
      <c r="AK31" s="85">
        <v>58</v>
      </c>
      <c r="AL31" s="80">
        <v>59</v>
      </c>
      <c r="AM31" s="81">
        <v>48</v>
      </c>
      <c r="AN31" s="81">
        <v>53</v>
      </c>
      <c r="AO31" s="81">
        <v>59</v>
      </c>
      <c r="AP31" s="82">
        <v>53</v>
      </c>
      <c r="AQ31" s="83">
        <v>19</v>
      </c>
      <c r="AR31" s="84">
        <v>0</v>
      </c>
      <c r="AS31" s="84">
        <v>0</v>
      </c>
      <c r="AT31" s="84">
        <v>0</v>
      </c>
      <c r="AU31" s="85">
        <v>0</v>
      </c>
      <c r="AV31" s="4"/>
    </row>
    <row r="32" spans="2:48">
      <c r="B32" s="33" t="s">
        <v>412</v>
      </c>
      <c r="C32" s="8" t="s">
        <v>1090</v>
      </c>
      <c r="D32" s="20" t="s">
        <v>476</v>
      </c>
      <c r="E32" s="63">
        <v>16</v>
      </c>
      <c r="F32" s="79">
        <v>101</v>
      </c>
      <c r="G32" s="64">
        <v>739</v>
      </c>
      <c r="H32" s="80">
        <v>13</v>
      </c>
      <c r="I32" s="81">
        <v>11</v>
      </c>
      <c r="J32" s="81">
        <v>11</v>
      </c>
      <c r="K32" s="81">
        <v>11</v>
      </c>
      <c r="L32" s="82">
        <v>10</v>
      </c>
      <c r="M32" s="83">
        <v>9</v>
      </c>
      <c r="N32" s="84">
        <v>11</v>
      </c>
      <c r="O32" s="84">
        <v>12</v>
      </c>
      <c r="P32" s="84">
        <v>20</v>
      </c>
      <c r="Q32" s="85">
        <v>13</v>
      </c>
      <c r="R32" s="80">
        <v>18</v>
      </c>
      <c r="S32" s="81">
        <v>62</v>
      </c>
      <c r="T32" s="81">
        <v>43</v>
      </c>
      <c r="U32" s="81">
        <v>15</v>
      </c>
      <c r="V32" s="82">
        <v>42</v>
      </c>
      <c r="W32" s="83">
        <v>64</v>
      </c>
      <c r="X32" s="84">
        <v>46</v>
      </c>
      <c r="Y32" s="84">
        <v>60</v>
      </c>
      <c r="Z32" s="84">
        <v>71</v>
      </c>
      <c r="AA32" s="85">
        <v>54</v>
      </c>
      <c r="AB32" s="80">
        <v>47</v>
      </c>
      <c r="AC32" s="81">
        <v>37</v>
      </c>
      <c r="AD32" s="81">
        <v>40</v>
      </c>
      <c r="AE32" s="81">
        <v>19</v>
      </c>
      <c r="AF32" s="82">
        <v>0</v>
      </c>
      <c r="AG32" s="83">
        <v>0</v>
      </c>
      <c r="AH32" s="84">
        <v>0</v>
      </c>
      <c r="AI32" s="84">
        <v>0</v>
      </c>
      <c r="AJ32" s="84">
        <v>0</v>
      </c>
      <c r="AK32" s="85">
        <v>0</v>
      </c>
      <c r="AL32" s="80">
        <v>0</v>
      </c>
      <c r="AM32" s="81">
        <v>0</v>
      </c>
      <c r="AN32" s="81">
        <v>0</v>
      </c>
      <c r="AO32" s="81">
        <v>0</v>
      </c>
      <c r="AP32" s="82">
        <v>0</v>
      </c>
      <c r="AQ32" s="83">
        <v>0</v>
      </c>
      <c r="AR32" s="84">
        <v>0</v>
      </c>
      <c r="AS32" s="84">
        <v>0</v>
      </c>
      <c r="AT32" s="84">
        <v>0</v>
      </c>
      <c r="AU32" s="85">
        <v>0</v>
      </c>
      <c r="AV32" s="4"/>
    </row>
    <row r="33" spans="2:48">
      <c r="B33" s="33" t="s">
        <v>414</v>
      </c>
      <c r="C33" s="8" t="s">
        <v>1090</v>
      </c>
      <c r="D33" s="20" t="s">
        <v>450</v>
      </c>
      <c r="E33" s="63">
        <v>54</v>
      </c>
      <c r="F33" s="79">
        <v>627</v>
      </c>
      <c r="G33" s="64">
        <v>4565</v>
      </c>
      <c r="H33" s="80">
        <v>47</v>
      </c>
      <c r="I33" s="81">
        <v>49</v>
      </c>
      <c r="J33" s="81">
        <v>50</v>
      </c>
      <c r="K33" s="81">
        <v>52</v>
      </c>
      <c r="L33" s="82">
        <v>55</v>
      </c>
      <c r="M33" s="83">
        <v>71</v>
      </c>
      <c r="N33" s="84">
        <v>58</v>
      </c>
      <c r="O33" s="84">
        <v>53</v>
      </c>
      <c r="P33" s="84">
        <v>52</v>
      </c>
      <c r="Q33" s="85">
        <v>44</v>
      </c>
      <c r="R33" s="80">
        <v>58</v>
      </c>
      <c r="S33" s="81">
        <v>83</v>
      </c>
      <c r="T33" s="81">
        <v>87</v>
      </c>
      <c r="U33" s="81">
        <v>109</v>
      </c>
      <c r="V33" s="82">
        <v>124</v>
      </c>
      <c r="W33" s="83">
        <v>123</v>
      </c>
      <c r="X33" s="84">
        <v>132</v>
      </c>
      <c r="Y33" s="84">
        <v>155</v>
      </c>
      <c r="Z33" s="84">
        <v>162</v>
      </c>
      <c r="AA33" s="85">
        <v>166</v>
      </c>
      <c r="AB33" s="80">
        <v>153</v>
      </c>
      <c r="AC33" s="81">
        <v>140</v>
      </c>
      <c r="AD33" s="81">
        <v>155</v>
      </c>
      <c r="AE33" s="81">
        <v>159</v>
      </c>
      <c r="AF33" s="82">
        <v>184</v>
      </c>
      <c r="AG33" s="83">
        <v>173</v>
      </c>
      <c r="AH33" s="84">
        <v>192</v>
      </c>
      <c r="AI33" s="84">
        <v>208</v>
      </c>
      <c r="AJ33" s="84">
        <v>206</v>
      </c>
      <c r="AK33" s="85">
        <v>182</v>
      </c>
      <c r="AL33" s="80">
        <v>197</v>
      </c>
      <c r="AM33" s="81">
        <v>194</v>
      </c>
      <c r="AN33" s="81">
        <v>224</v>
      </c>
      <c r="AO33" s="81">
        <v>227</v>
      </c>
      <c r="AP33" s="82">
        <v>229</v>
      </c>
      <c r="AQ33" s="83">
        <v>12</v>
      </c>
      <c r="AR33" s="84">
        <v>0</v>
      </c>
      <c r="AS33" s="84">
        <v>0</v>
      </c>
      <c r="AT33" s="84">
        <v>0</v>
      </c>
      <c r="AU33" s="85">
        <v>0</v>
      </c>
      <c r="AV33" s="4"/>
    </row>
    <row r="34" spans="2:48">
      <c r="B34" s="34" t="s">
        <v>410</v>
      </c>
      <c r="C34" s="14" t="s">
        <v>1097</v>
      </c>
      <c r="D34" s="21">
        <v>2009</v>
      </c>
      <c r="E34" s="71">
        <v>1</v>
      </c>
      <c r="F34" s="86">
        <v>1</v>
      </c>
      <c r="G34" s="72">
        <v>4</v>
      </c>
      <c r="H34" s="87">
        <v>0</v>
      </c>
      <c r="I34" s="88">
        <v>0</v>
      </c>
      <c r="J34" s="88">
        <v>0</v>
      </c>
      <c r="K34" s="88">
        <v>0</v>
      </c>
      <c r="L34" s="89">
        <v>0</v>
      </c>
      <c r="M34" s="90">
        <v>0</v>
      </c>
      <c r="N34" s="91">
        <v>0</v>
      </c>
      <c r="O34" s="91">
        <v>0</v>
      </c>
      <c r="P34" s="91">
        <v>0</v>
      </c>
      <c r="Q34" s="92">
        <v>0</v>
      </c>
      <c r="R34" s="87">
        <v>0</v>
      </c>
      <c r="S34" s="88">
        <v>0</v>
      </c>
      <c r="T34" s="88">
        <v>0</v>
      </c>
      <c r="U34" s="88">
        <v>0</v>
      </c>
      <c r="V34" s="89">
        <v>0</v>
      </c>
      <c r="W34" s="90">
        <v>0</v>
      </c>
      <c r="X34" s="91">
        <v>0</v>
      </c>
      <c r="Y34" s="91">
        <v>0</v>
      </c>
      <c r="Z34" s="91">
        <v>0</v>
      </c>
      <c r="AA34" s="92">
        <v>4</v>
      </c>
      <c r="AB34" s="87">
        <v>0</v>
      </c>
      <c r="AC34" s="88">
        <v>0</v>
      </c>
      <c r="AD34" s="88">
        <v>0</v>
      </c>
      <c r="AE34" s="88">
        <v>0</v>
      </c>
      <c r="AF34" s="89">
        <v>0</v>
      </c>
      <c r="AG34" s="90">
        <v>0</v>
      </c>
      <c r="AH34" s="91">
        <v>0</v>
      </c>
      <c r="AI34" s="91">
        <v>0</v>
      </c>
      <c r="AJ34" s="91">
        <v>0</v>
      </c>
      <c r="AK34" s="92">
        <v>0</v>
      </c>
      <c r="AL34" s="87">
        <v>0</v>
      </c>
      <c r="AM34" s="88">
        <v>0</v>
      </c>
      <c r="AN34" s="88">
        <v>0</v>
      </c>
      <c r="AO34" s="88">
        <v>0</v>
      </c>
      <c r="AP34" s="98">
        <v>0</v>
      </c>
      <c r="AQ34" s="90">
        <v>0</v>
      </c>
      <c r="AR34" s="91">
        <v>0</v>
      </c>
      <c r="AS34" s="91">
        <v>0</v>
      </c>
      <c r="AT34" s="91">
        <v>0</v>
      </c>
      <c r="AU34" s="92">
        <v>0</v>
      </c>
      <c r="AV34" s="4"/>
    </row>
    <row r="35" spans="2:48">
      <c r="B35" s="34" t="s">
        <v>183</v>
      </c>
      <c r="C35" s="14" t="s">
        <v>1095</v>
      </c>
      <c r="D35" s="21" t="s">
        <v>455</v>
      </c>
      <c r="E35" s="71">
        <v>3</v>
      </c>
      <c r="F35" s="86">
        <v>12</v>
      </c>
      <c r="G35" s="72">
        <v>44</v>
      </c>
      <c r="H35" s="87">
        <v>0</v>
      </c>
      <c r="I35" s="88">
        <v>0</v>
      </c>
      <c r="J35" s="88">
        <v>0</v>
      </c>
      <c r="K35" s="88">
        <v>0</v>
      </c>
      <c r="L35" s="89">
        <v>0</v>
      </c>
      <c r="M35" s="90">
        <v>0</v>
      </c>
      <c r="N35" s="91">
        <v>0</v>
      </c>
      <c r="O35" s="91">
        <v>0</v>
      </c>
      <c r="P35" s="91">
        <v>0</v>
      </c>
      <c r="Q35" s="92">
        <v>15</v>
      </c>
      <c r="R35" s="87">
        <v>10</v>
      </c>
      <c r="S35" s="88">
        <v>12</v>
      </c>
      <c r="T35" s="88">
        <v>7</v>
      </c>
      <c r="U35" s="88">
        <v>0</v>
      </c>
      <c r="V35" s="89">
        <v>0</v>
      </c>
      <c r="W35" s="90">
        <v>0</v>
      </c>
      <c r="X35" s="91">
        <v>0</v>
      </c>
      <c r="Y35" s="91">
        <v>0</v>
      </c>
      <c r="Z35" s="91">
        <v>0</v>
      </c>
      <c r="AA35" s="92">
        <v>0</v>
      </c>
      <c r="AB35" s="87">
        <v>0</v>
      </c>
      <c r="AC35" s="88">
        <v>0</v>
      </c>
      <c r="AD35" s="88">
        <v>0</v>
      </c>
      <c r="AE35" s="88">
        <v>0</v>
      </c>
      <c r="AF35" s="89">
        <v>0</v>
      </c>
      <c r="AG35" s="90">
        <v>0</v>
      </c>
      <c r="AH35" s="91">
        <v>0</v>
      </c>
      <c r="AI35" s="91">
        <v>0</v>
      </c>
      <c r="AJ35" s="91">
        <v>0</v>
      </c>
      <c r="AK35" s="92">
        <v>0</v>
      </c>
      <c r="AL35" s="87">
        <v>0</v>
      </c>
      <c r="AM35" s="88">
        <v>0</v>
      </c>
      <c r="AN35" s="88">
        <v>0</v>
      </c>
      <c r="AO35" s="88">
        <v>0</v>
      </c>
      <c r="AP35" s="98">
        <v>0</v>
      </c>
      <c r="AQ35" s="90">
        <v>0</v>
      </c>
      <c r="AR35" s="91">
        <v>0</v>
      </c>
      <c r="AS35" s="91">
        <v>0</v>
      </c>
      <c r="AT35" s="91">
        <v>0</v>
      </c>
      <c r="AU35" s="92">
        <v>0</v>
      </c>
      <c r="AV35" s="4"/>
    </row>
    <row r="36" spans="2:48">
      <c r="B36" s="33" t="s">
        <v>374</v>
      </c>
      <c r="C36" s="8" t="s">
        <v>1095</v>
      </c>
      <c r="D36" s="20" t="s">
        <v>459</v>
      </c>
      <c r="E36" s="63">
        <v>8</v>
      </c>
      <c r="F36" s="79">
        <v>38</v>
      </c>
      <c r="G36" s="64">
        <v>145</v>
      </c>
      <c r="H36" s="80">
        <v>0</v>
      </c>
      <c r="I36" s="81">
        <v>0</v>
      </c>
      <c r="J36" s="81">
        <v>0</v>
      </c>
      <c r="K36" s="81">
        <v>0</v>
      </c>
      <c r="L36" s="82">
        <v>0</v>
      </c>
      <c r="M36" s="83">
        <v>0</v>
      </c>
      <c r="N36" s="84">
        <v>0</v>
      </c>
      <c r="O36" s="84">
        <v>0</v>
      </c>
      <c r="P36" s="84">
        <v>0</v>
      </c>
      <c r="Q36" s="85">
        <v>0</v>
      </c>
      <c r="R36" s="80">
        <v>0</v>
      </c>
      <c r="S36" s="81">
        <v>0</v>
      </c>
      <c r="T36" s="81">
        <v>0</v>
      </c>
      <c r="U36" s="81">
        <v>0</v>
      </c>
      <c r="V36" s="82">
        <v>0</v>
      </c>
      <c r="W36" s="83">
        <v>0</v>
      </c>
      <c r="X36" s="84">
        <v>0</v>
      </c>
      <c r="Y36" s="84">
        <v>0</v>
      </c>
      <c r="Z36" s="84">
        <v>0</v>
      </c>
      <c r="AA36" s="85">
        <v>0</v>
      </c>
      <c r="AB36" s="80">
        <v>0</v>
      </c>
      <c r="AC36" s="81">
        <v>0</v>
      </c>
      <c r="AD36" s="81">
        <v>0</v>
      </c>
      <c r="AE36" s="81">
        <v>0</v>
      </c>
      <c r="AF36" s="82">
        <v>0</v>
      </c>
      <c r="AG36" s="83">
        <v>0</v>
      </c>
      <c r="AH36" s="84">
        <v>0</v>
      </c>
      <c r="AI36" s="84">
        <v>7</v>
      </c>
      <c r="AJ36" s="84">
        <v>10</v>
      </c>
      <c r="AK36" s="85">
        <v>19</v>
      </c>
      <c r="AL36" s="80">
        <v>15</v>
      </c>
      <c r="AM36" s="81">
        <v>17</v>
      </c>
      <c r="AN36" s="81">
        <v>28</v>
      </c>
      <c r="AO36" s="81">
        <v>18</v>
      </c>
      <c r="AP36" s="82">
        <v>18</v>
      </c>
      <c r="AQ36" s="83">
        <v>13</v>
      </c>
      <c r="AR36" s="84">
        <v>0</v>
      </c>
      <c r="AS36" s="84">
        <v>0</v>
      </c>
      <c r="AT36" s="84">
        <v>0</v>
      </c>
      <c r="AU36" s="85">
        <v>0</v>
      </c>
      <c r="AV36" s="4"/>
    </row>
    <row r="37" spans="2:48">
      <c r="B37" s="33" t="s">
        <v>378</v>
      </c>
      <c r="C37" s="8" t="s">
        <v>1095</v>
      </c>
      <c r="D37" s="20" t="s">
        <v>450</v>
      </c>
      <c r="E37" s="63">
        <v>41</v>
      </c>
      <c r="F37" s="79">
        <v>317</v>
      </c>
      <c r="G37" s="64">
        <v>1750</v>
      </c>
      <c r="H37" s="80">
        <v>10</v>
      </c>
      <c r="I37" s="81">
        <v>13</v>
      </c>
      <c r="J37" s="81">
        <v>10</v>
      </c>
      <c r="K37" s="81">
        <v>11</v>
      </c>
      <c r="L37" s="82">
        <v>12</v>
      </c>
      <c r="M37" s="83">
        <v>13</v>
      </c>
      <c r="N37" s="84">
        <v>12</v>
      </c>
      <c r="O37" s="84">
        <v>13</v>
      </c>
      <c r="P37" s="84">
        <v>14</v>
      </c>
      <c r="Q37" s="85">
        <v>11</v>
      </c>
      <c r="R37" s="80">
        <v>8</v>
      </c>
      <c r="S37" s="81">
        <v>27</v>
      </c>
      <c r="T37" s="81">
        <v>23</v>
      </c>
      <c r="U37" s="81">
        <v>36</v>
      </c>
      <c r="V37" s="82">
        <v>35</v>
      </c>
      <c r="W37" s="83">
        <v>44</v>
      </c>
      <c r="X37" s="84">
        <v>40</v>
      </c>
      <c r="Y37" s="84">
        <v>77</v>
      </c>
      <c r="Z37" s="84">
        <v>62</v>
      </c>
      <c r="AA37" s="85">
        <v>48</v>
      </c>
      <c r="AB37" s="80">
        <v>66</v>
      </c>
      <c r="AC37" s="81">
        <v>67</v>
      </c>
      <c r="AD37" s="81">
        <v>72</v>
      </c>
      <c r="AE37" s="81">
        <v>84</v>
      </c>
      <c r="AF37" s="82">
        <v>81</v>
      </c>
      <c r="AG37" s="83">
        <v>69</v>
      </c>
      <c r="AH37" s="84">
        <v>71</v>
      </c>
      <c r="AI37" s="84">
        <v>78</v>
      </c>
      <c r="AJ37" s="84">
        <v>87</v>
      </c>
      <c r="AK37" s="85">
        <v>91</v>
      </c>
      <c r="AL37" s="80">
        <v>83</v>
      </c>
      <c r="AM37" s="81">
        <v>88</v>
      </c>
      <c r="AN37" s="81">
        <v>102</v>
      </c>
      <c r="AO37" s="81">
        <v>102</v>
      </c>
      <c r="AP37" s="82">
        <v>89</v>
      </c>
      <c r="AQ37" s="83">
        <v>1</v>
      </c>
      <c r="AR37" s="84">
        <v>0</v>
      </c>
      <c r="AS37" s="84">
        <v>0</v>
      </c>
      <c r="AT37" s="84">
        <v>0</v>
      </c>
      <c r="AU37" s="85">
        <v>0</v>
      </c>
      <c r="AV37" s="4"/>
    </row>
    <row r="38" spans="2:48">
      <c r="B38" s="33" t="s">
        <v>385</v>
      </c>
      <c r="C38" s="8" t="s">
        <v>1095</v>
      </c>
      <c r="D38" s="20" t="s">
        <v>462</v>
      </c>
      <c r="E38" s="63">
        <v>31</v>
      </c>
      <c r="F38" s="79">
        <v>258</v>
      </c>
      <c r="G38" s="64">
        <v>1361</v>
      </c>
      <c r="H38" s="80">
        <v>0</v>
      </c>
      <c r="I38" s="81">
        <v>0</v>
      </c>
      <c r="J38" s="81">
        <v>0</v>
      </c>
      <c r="K38" s="81">
        <v>0</v>
      </c>
      <c r="L38" s="82">
        <v>3</v>
      </c>
      <c r="M38" s="83">
        <v>9</v>
      </c>
      <c r="N38" s="84">
        <v>7</v>
      </c>
      <c r="O38" s="84">
        <v>7</v>
      </c>
      <c r="P38" s="84">
        <v>6</v>
      </c>
      <c r="Q38" s="85">
        <v>8</v>
      </c>
      <c r="R38" s="80">
        <v>10</v>
      </c>
      <c r="S38" s="81">
        <v>26</v>
      </c>
      <c r="T38" s="81">
        <v>26</v>
      </c>
      <c r="U38" s="81">
        <v>22</v>
      </c>
      <c r="V38" s="82">
        <v>30</v>
      </c>
      <c r="W38" s="83">
        <v>33</v>
      </c>
      <c r="X38" s="84">
        <v>38</v>
      </c>
      <c r="Y38" s="84">
        <v>40</v>
      </c>
      <c r="Z38" s="84">
        <v>43</v>
      </c>
      <c r="AA38" s="85">
        <v>53</v>
      </c>
      <c r="AB38" s="80">
        <v>42</v>
      </c>
      <c r="AC38" s="81">
        <v>48</v>
      </c>
      <c r="AD38" s="81">
        <v>50</v>
      </c>
      <c r="AE38" s="81">
        <v>47</v>
      </c>
      <c r="AF38" s="82">
        <v>49</v>
      </c>
      <c r="AG38" s="83">
        <v>56</v>
      </c>
      <c r="AH38" s="84">
        <v>63</v>
      </c>
      <c r="AI38" s="84">
        <v>63</v>
      </c>
      <c r="AJ38" s="84">
        <v>78</v>
      </c>
      <c r="AK38" s="85">
        <v>71</v>
      </c>
      <c r="AL38" s="80">
        <v>75</v>
      </c>
      <c r="AM38" s="81">
        <v>79</v>
      </c>
      <c r="AN38" s="81">
        <v>86</v>
      </c>
      <c r="AO38" s="81">
        <v>92</v>
      </c>
      <c r="AP38" s="82">
        <v>91</v>
      </c>
      <c r="AQ38" s="83">
        <v>10</v>
      </c>
      <c r="AR38" s="84">
        <v>0</v>
      </c>
      <c r="AS38" s="84">
        <v>0</v>
      </c>
      <c r="AT38" s="84">
        <v>0</v>
      </c>
      <c r="AU38" s="85">
        <v>0</v>
      </c>
      <c r="AV38" s="4"/>
    </row>
    <row r="39" spans="2:48">
      <c r="B39" s="34" t="s">
        <v>517</v>
      </c>
      <c r="C39" s="14" t="s">
        <v>1096</v>
      </c>
      <c r="D39" s="21" t="s">
        <v>518</v>
      </c>
      <c r="E39" s="71">
        <v>0</v>
      </c>
      <c r="F39" s="86">
        <v>6</v>
      </c>
      <c r="G39" s="72">
        <v>12</v>
      </c>
      <c r="H39" s="87">
        <v>0</v>
      </c>
      <c r="I39" s="88">
        <v>0</v>
      </c>
      <c r="J39" s="88">
        <v>0</v>
      </c>
      <c r="K39" s="88">
        <v>0</v>
      </c>
      <c r="L39" s="89">
        <v>0</v>
      </c>
      <c r="M39" s="90">
        <v>0</v>
      </c>
      <c r="N39" s="91">
        <v>0</v>
      </c>
      <c r="O39" s="91">
        <v>0</v>
      </c>
      <c r="P39" s="91">
        <v>0</v>
      </c>
      <c r="Q39" s="92">
        <v>0</v>
      </c>
      <c r="R39" s="87">
        <v>0</v>
      </c>
      <c r="S39" s="88">
        <v>0</v>
      </c>
      <c r="T39" s="88">
        <v>0</v>
      </c>
      <c r="U39" s="88">
        <v>0</v>
      </c>
      <c r="V39" s="89">
        <v>0</v>
      </c>
      <c r="W39" s="90">
        <v>0</v>
      </c>
      <c r="X39" s="91">
        <v>0</v>
      </c>
      <c r="Y39" s="91">
        <v>0</v>
      </c>
      <c r="Z39" s="91">
        <v>0</v>
      </c>
      <c r="AA39" s="92">
        <v>0</v>
      </c>
      <c r="AB39" s="87">
        <v>0</v>
      </c>
      <c r="AC39" s="88">
        <v>0</v>
      </c>
      <c r="AD39" s="88">
        <v>0</v>
      </c>
      <c r="AE39" s="88">
        <v>0</v>
      </c>
      <c r="AF39" s="89">
        <v>0</v>
      </c>
      <c r="AG39" s="90">
        <v>0</v>
      </c>
      <c r="AH39" s="91">
        <v>0</v>
      </c>
      <c r="AI39" s="91">
        <v>0</v>
      </c>
      <c r="AJ39" s="91">
        <v>0</v>
      </c>
      <c r="AK39" s="92">
        <v>0</v>
      </c>
      <c r="AL39" s="87">
        <v>1</v>
      </c>
      <c r="AM39" s="88">
        <v>2</v>
      </c>
      <c r="AN39" s="88">
        <v>2</v>
      </c>
      <c r="AO39" s="88">
        <v>2</v>
      </c>
      <c r="AP39" s="98">
        <v>5</v>
      </c>
      <c r="AQ39" s="90">
        <v>0</v>
      </c>
      <c r="AR39" s="91">
        <v>0</v>
      </c>
      <c r="AS39" s="91">
        <v>0</v>
      </c>
      <c r="AT39" s="91">
        <v>0</v>
      </c>
      <c r="AU39" s="92">
        <v>0</v>
      </c>
      <c r="AV39" s="4"/>
    </row>
    <row r="40" spans="2:48">
      <c r="B40" s="33" t="s">
        <v>407</v>
      </c>
      <c r="C40" s="8" t="s">
        <v>1096</v>
      </c>
      <c r="D40" s="20" t="s">
        <v>465</v>
      </c>
      <c r="E40" s="63">
        <v>6</v>
      </c>
      <c r="F40" s="79">
        <v>53</v>
      </c>
      <c r="G40" s="64">
        <v>315</v>
      </c>
      <c r="H40" s="80">
        <v>12</v>
      </c>
      <c r="I40" s="81">
        <v>14</v>
      </c>
      <c r="J40" s="81">
        <v>13</v>
      </c>
      <c r="K40" s="81">
        <v>17</v>
      </c>
      <c r="L40" s="82">
        <v>15</v>
      </c>
      <c r="M40" s="83">
        <v>12</v>
      </c>
      <c r="N40" s="84">
        <v>12</v>
      </c>
      <c r="O40" s="84">
        <v>16</v>
      </c>
      <c r="P40" s="84">
        <v>7</v>
      </c>
      <c r="Q40" s="85">
        <v>13</v>
      </c>
      <c r="R40" s="80">
        <v>15</v>
      </c>
      <c r="S40" s="81">
        <v>13</v>
      </c>
      <c r="T40" s="81">
        <v>11</v>
      </c>
      <c r="U40" s="81">
        <v>10</v>
      </c>
      <c r="V40" s="82">
        <v>10</v>
      </c>
      <c r="W40" s="83">
        <v>15</v>
      </c>
      <c r="X40" s="84">
        <v>14</v>
      </c>
      <c r="Y40" s="84">
        <v>12</v>
      </c>
      <c r="Z40" s="84">
        <v>15</v>
      </c>
      <c r="AA40" s="85">
        <v>23</v>
      </c>
      <c r="AB40" s="80">
        <v>10</v>
      </c>
      <c r="AC40" s="81">
        <v>18</v>
      </c>
      <c r="AD40" s="81">
        <v>18</v>
      </c>
      <c r="AE40" s="81">
        <v>0</v>
      </c>
      <c r="AF40" s="82">
        <v>0</v>
      </c>
      <c r="AG40" s="83">
        <v>0</v>
      </c>
      <c r="AH40" s="84">
        <v>0</v>
      </c>
      <c r="AI40" s="84">
        <v>0</v>
      </c>
      <c r="AJ40" s="84">
        <v>0</v>
      </c>
      <c r="AK40" s="85">
        <v>0</v>
      </c>
      <c r="AL40" s="80">
        <v>0</v>
      </c>
      <c r="AM40" s="81">
        <v>0</v>
      </c>
      <c r="AN40" s="81">
        <v>0</v>
      </c>
      <c r="AO40" s="81">
        <v>0</v>
      </c>
      <c r="AP40" s="82">
        <v>0</v>
      </c>
      <c r="AQ40" s="83">
        <v>0</v>
      </c>
      <c r="AR40" s="84">
        <v>0</v>
      </c>
      <c r="AS40" s="84">
        <v>0</v>
      </c>
      <c r="AT40" s="84">
        <v>0</v>
      </c>
      <c r="AU40" s="85">
        <v>0</v>
      </c>
      <c r="AV40" s="4"/>
    </row>
    <row r="41" spans="2:48">
      <c r="B41" s="33" t="s">
        <v>443</v>
      </c>
      <c r="C41" s="8" t="s">
        <v>1096</v>
      </c>
      <c r="D41" s="20" t="s">
        <v>450</v>
      </c>
      <c r="E41" s="63">
        <v>23</v>
      </c>
      <c r="F41" s="79">
        <v>237</v>
      </c>
      <c r="G41" s="64">
        <v>1015</v>
      </c>
      <c r="H41" s="80">
        <v>17</v>
      </c>
      <c r="I41" s="81">
        <v>16</v>
      </c>
      <c r="J41" s="81">
        <v>12</v>
      </c>
      <c r="K41" s="81">
        <v>12</v>
      </c>
      <c r="L41" s="82">
        <v>12</v>
      </c>
      <c r="M41" s="83">
        <v>14</v>
      </c>
      <c r="N41" s="84">
        <v>12</v>
      </c>
      <c r="O41" s="84">
        <v>12</v>
      </c>
      <c r="P41" s="84">
        <v>15</v>
      </c>
      <c r="Q41" s="85">
        <v>15</v>
      </c>
      <c r="R41" s="80">
        <v>20</v>
      </c>
      <c r="S41" s="81">
        <v>18</v>
      </c>
      <c r="T41" s="81">
        <v>18</v>
      </c>
      <c r="U41" s="81">
        <v>19</v>
      </c>
      <c r="V41" s="82">
        <v>27</v>
      </c>
      <c r="W41" s="83">
        <v>24</v>
      </c>
      <c r="X41" s="84">
        <v>22</v>
      </c>
      <c r="Y41" s="84">
        <v>20</v>
      </c>
      <c r="Z41" s="84">
        <v>23</v>
      </c>
      <c r="AA41" s="85">
        <v>24</v>
      </c>
      <c r="AB41" s="80">
        <v>21</v>
      </c>
      <c r="AC41" s="81">
        <v>19</v>
      </c>
      <c r="AD41" s="81">
        <v>15</v>
      </c>
      <c r="AE41" s="81">
        <v>15</v>
      </c>
      <c r="AF41" s="82">
        <v>12</v>
      </c>
      <c r="AG41" s="83">
        <v>59</v>
      </c>
      <c r="AH41" s="84">
        <v>70</v>
      </c>
      <c r="AI41" s="84">
        <v>32</v>
      </c>
      <c r="AJ41" s="84">
        <v>41</v>
      </c>
      <c r="AK41" s="85">
        <v>49</v>
      </c>
      <c r="AL41" s="80">
        <v>57</v>
      </c>
      <c r="AM41" s="81">
        <v>63</v>
      </c>
      <c r="AN41" s="81">
        <v>72</v>
      </c>
      <c r="AO41" s="81">
        <v>78</v>
      </c>
      <c r="AP41" s="82">
        <v>60</v>
      </c>
      <c r="AQ41" s="83">
        <v>0</v>
      </c>
      <c r="AR41" s="84">
        <v>0</v>
      </c>
      <c r="AS41" s="84">
        <v>0</v>
      </c>
      <c r="AT41" s="84">
        <v>0</v>
      </c>
      <c r="AU41" s="85">
        <v>0</v>
      </c>
      <c r="AV41" s="4"/>
    </row>
    <row r="42" spans="2:48">
      <c r="B42" s="34" t="s">
        <v>65</v>
      </c>
      <c r="C42" s="14" t="s">
        <v>66</v>
      </c>
      <c r="D42" s="21" t="s">
        <v>453</v>
      </c>
      <c r="E42" s="71">
        <v>19</v>
      </c>
      <c r="F42" s="86">
        <v>76</v>
      </c>
      <c r="G42" s="72">
        <v>236</v>
      </c>
      <c r="H42" s="87">
        <v>0</v>
      </c>
      <c r="I42" s="88">
        <v>0</v>
      </c>
      <c r="J42" s="88">
        <v>0</v>
      </c>
      <c r="K42" s="88">
        <v>0</v>
      </c>
      <c r="L42" s="89">
        <v>0</v>
      </c>
      <c r="M42" s="90">
        <v>0</v>
      </c>
      <c r="N42" s="91">
        <v>0</v>
      </c>
      <c r="O42" s="91">
        <v>0</v>
      </c>
      <c r="P42" s="91">
        <v>0</v>
      </c>
      <c r="Q42" s="92">
        <v>0</v>
      </c>
      <c r="R42" s="87">
        <v>0</v>
      </c>
      <c r="S42" s="88">
        <v>2</v>
      </c>
      <c r="T42" s="88">
        <v>3</v>
      </c>
      <c r="U42" s="88">
        <v>5</v>
      </c>
      <c r="V42" s="89">
        <v>1</v>
      </c>
      <c r="W42" s="90">
        <v>6</v>
      </c>
      <c r="X42" s="91">
        <v>5</v>
      </c>
      <c r="Y42" s="91">
        <v>6</v>
      </c>
      <c r="Z42" s="91">
        <v>9</v>
      </c>
      <c r="AA42" s="92">
        <v>10</v>
      </c>
      <c r="AB42" s="87">
        <v>13</v>
      </c>
      <c r="AC42" s="88">
        <v>23</v>
      </c>
      <c r="AD42" s="88">
        <v>38</v>
      </c>
      <c r="AE42" s="88">
        <v>10</v>
      </c>
      <c r="AF42" s="89">
        <v>13</v>
      </c>
      <c r="AG42" s="90">
        <v>20</v>
      </c>
      <c r="AH42" s="91">
        <v>22</v>
      </c>
      <c r="AI42" s="91">
        <v>8</v>
      </c>
      <c r="AJ42" s="91">
        <v>4</v>
      </c>
      <c r="AK42" s="92">
        <v>7</v>
      </c>
      <c r="AL42" s="87">
        <v>8</v>
      </c>
      <c r="AM42" s="88">
        <v>9</v>
      </c>
      <c r="AN42" s="88">
        <v>9</v>
      </c>
      <c r="AO42" s="88">
        <v>3</v>
      </c>
      <c r="AP42" s="98">
        <v>1</v>
      </c>
      <c r="AQ42" s="90">
        <v>1</v>
      </c>
      <c r="AR42" s="91">
        <v>0</v>
      </c>
      <c r="AS42" s="91">
        <v>0</v>
      </c>
      <c r="AT42" s="91">
        <v>0</v>
      </c>
      <c r="AU42" s="92">
        <v>0</v>
      </c>
      <c r="AV42" s="4"/>
    </row>
    <row r="43" spans="2:48">
      <c r="B43" s="33" t="s">
        <v>73</v>
      </c>
      <c r="C43" s="8" t="s">
        <v>66</v>
      </c>
      <c r="D43" s="20" t="s">
        <v>453</v>
      </c>
      <c r="E43" s="63">
        <v>19</v>
      </c>
      <c r="F43" s="79">
        <v>106</v>
      </c>
      <c r="G43" s="64">
        <v>277</v>
      </c>
      <c r="H43" s="80">
        <v>0</v>
      </c>
      <c r="I43" s="81">
        <v>0</v>
      </c>
      <c r="J43" s="81">
        <v>0</v>
      </c>
      <c r="K43" s="81">
        <v>0</v>
      </c>
      <c r="L43" s="82">
        <v>0</v>
      </c>
      <c r="M43" s="83">
        <v>0</v>
      </c>
      <c r="N43" s="84">
        <v>0</v>
      </c>
      <c r="O43" s="84">
        <v>0</v>
      </c>
      <c r="P43" s="84">
        <v>0</v>
      </c>
      <c r="Q43" s="85">
        <v>0</v>
      </c>
      <c r="R43" s="80">
        <v>0</v>
      </c>
      <c r="S43" s="81">
        <v>7</v>
      </c>
      <c r="T43" s="81">
        <v>9</v>
      </c>
      <c r="U43" s="81">
        <v>7</v>
      </c>
      <c r="V43" s="82">
        <v>4</v>
      </c>
      <c r="W43" s="83">
        <v>4</v>
      </c>
      <c r="X43" s="84">
        <v>6</v>
      </c>
      <c r="Y43" s="84">
        <v>7</v>
      </c>
      <c r="Z43" s="84">
        <v>8</v>
      </c>
      <c r="AA43" s="85">
        <v>11</v>
      </c>
      <c r="AB43" s="80">
        <v>9</v>
      </c>
      <c r="AC43" s="81">
        <v>7</v>
      </c>
      <c r="AD43" s="81">
        <v>7</v>
      </c>
      <c r="AE43" s="81">
        <v>9</v>
      </c>
      <c r="AF43" s="82">
        <v>10</v>
      </c>
      <c r="AG43" s="83">
        <v>12</v>
      </c>
      <c r="AH43" s="84">
        <v>12</v>
      </c>
      <c r="AI43" s="84">
        <v>18</v>
      </c>
      <c r="AJ43" s="84">
        <v>14</v>
      </c>
      <c r="AK43" s="85">
        <v>5</v>
      </c>
      <c r="AL43" s="80">
        <v>10</v>
      </c>
      <c r="AM43" s="81">
        <v>13</v>
      </c>
      <c r="AN43" s="81">
        <v>15</v>
      </c>
      <c r="AO43" s="81">
        <v>32</v>
      </c>
      <c r="AP43" s="82">
        <v>41</v>
      </c>
      <c r="AQ43" s="83">
        <v>0</v>
      </c>
      <c r="AR43" s="84">
        <v>0</v>
      </c>
      <c r="AS43" s="84">
        <v>0</v>
      </c>
      <c r="AT43" s="84">
        <v>0</v>
      </c>
      <c r="AU43" s="85">
        <v>0</v>
      </c>
      <c r="AV43" s="4"/>
    </row>
    <row r="44" spans="2:48" s="223" customFormat="1">
      <c r="B44" s="33" t="s">
        <v>1088</v>
      </c>
      <c r="C44" s="8" t="s">
        <v>66</v>
      </c>
      <c r="D44" s="20" t="s">
        <v>1089</v>
      </c>
      <c r="E44" s="63">
        <v>1</v>
      </c>
      <c r="F44" s="79">
        <v>1</v>
      </c>
      <c r="G44" s="64">
        <v>3</v>
      </c>
      <c r="H44" s="80">
        <v>0</v>
      </c>
      <c r="I44" s="81">
        <v>0</v>
      </c>
      <c r="J44" s="81">
        <v>0</v>
      </c>
      <c r="K44" s="81">
        <v>0</v>
      </c>
      <c r="L44" s="82">
        <v>0</v>
      </c>
      <c r="M44" s="83">
        <v>0</v>
      </c>
      <c r="N44" s="84">
        <v>0</v>
      </c>
      <c r="O44" s="84">
        <v>0</v>
      </c>
      <c r="P44" s="84">
        <v>0</v>
      </c>
      <c r="Q44" s="85">
        <v>0</v>
      </c>
      <c r="R44" s="80">
        <v>0</v>
      </c>
      <c r="S44" s="81">
        <v>0</v>
      </c>
      <c r="T44" s="81">
        <v>0</v>
      </c>
      <c r="U44" s="81">
        <v>0</v>
      </c>
      <c r="V44" s="82">
        <v>0</v>
      </c>
      <c r="W44" s="83">
        <v>0</v>
      </c>
      <c r="X44" s="84">
        <v>0</v>
      </c>
      <c r="Y44" s="84">
        <v>0</v>
      </c>
      <c r="Z44" s="84">
        <v>0</v>
      </c>
      <c r="AA44" s="85">
        <v>0</v>
      </c>
      <c r="AB44" s="80">
        <v>0</v>
      </c>
      <c r="AC44" s="81">
        <v>0</v>
      </c>
      <c r="AD44" s="81">
        <v>0</v>
      </c>
      <c r="AE44" s="81">
        <v>0</v>
      </c>
      <c r="AF44" s="82">
        <v>0</v>
      </c>
      <c r="AG44" s="83">
        <v>0</v>
      </c>
      <c r="AH44" s="84">
        <v>0</v>
      </c>
      <c r="AI44" s="84">
        <v>0</v>
      </c>
      <c r="AJ44" s="84">
        <v>0</v>
      </c>
      <c r="AK44" s="85">
        <v>0</v>
      </c>
      <c r="AL44" s="80">
        <v>0</v>
      </c>
      <c r="AM44" s="81">
        <v>0</v>
      </c>
      <c r="AN44" s="81">
        <v>0</v>
      </c>
      <c r="AO44" s="81">
        <v>0</v>
      </c>
      <c r="AP44" s="82">
        <v>3</v>
      </c>
      <c r="AQ44" s="83">
        <v>0</v>
      </c>
      <c r="AR44" s="84">
        <v>0</v>
      </c>
      <c r="AS44" s="84">
        <v>0</v>
      </c>
      <c r="AT44" s="84">
        <v>0</v>
      </c>
      <c r="AU44" s="85">
        <v>0</v>
      </c>
      <c r="AV44" s="4"/>
    </row>
    <row r="45" spans="2:48">
      <c r="B45" s="33" t="s">
        <v>383</v>
      </c>
      <c r="C45" s="8" t="s">
        <v>66</v>
      </c>
      <c r="D45" s="20" t="s">
        <v>450</v>
      </c>
      <c r="E45" s="63">
        <v>10</v>
      </c>
      <c r="F45" s="79">
        <v>116</v>
      </c>
      <c r="G45" s="64">
        <v>767</v>
      </c>
      <c r="H45" s="80">
        <v>7</v>
      </c>
      <c r="I45" s="81">
        <v>5</v>
      </c>
      <c r="J45" s="81">
        <v>6</v>
      </c>
      <c r="K45" s="81">
        <v>5</v>
      </c>
      <c r="L45" s="82">
        <v>7</v>
      </c>
      <c r="M45" s="83">
        <v>8</v>
      </c>
      <c r="N45" s="84">
        <v>5</v>
      </c>
      <c r="O45" s="84">
        <v>6</v>
      </c>
      <c r="P45" s="84">
        <v>6</v>
      </c>
      <c r="Q45" s="85">
        <v>6</v>
      </c>
      <c r="R45" s="80">
        <v>11</v>
      </c>
      <c r="S45" s="81">
        <v>13</v>
      </c>
      <c r="T45" s="81">
        <v>16</v>
      </c>
      <c r="U45" s="81">
        <v>14</v>
      </c>
      <c r="V45" s="82">
        <v>12</v>
      </c>
      <c r="W45" s="83">
        <v>16</v>
      </c>
      <c r="X45" s="84">
        <v>15</v>
      </c>
      <c r="Y45" s="84">
        <v>14</v>
      </c>
      <c r="Z45" s="84">
        <v>14</v>
      </c>
      <c r="AA45" s="85">
        <v>13</v>
      </c>
      <c r="AB45" s="80">
        <v>8</v>
      </c>
      <c r="AC45" s="81">
        <v>15</v>
      </c>
      <c r="AD45" s="81">
        <v>16</v>
      </c>
      <c r="AE45" s="81">
        <v>23</v>
      </c>
      <c r="AF45" s="82">
        <v>26</v>
      </c>
      <c r="AG45" s="83">
        <v>28</v>
      </c>
      <c r="AH45" s="84">
        <v>29</v>
      </c>
      <c r="AI45" s="84">
        <v>75</v>
      </c>
      <c r="AJ45" s="84">
        <v>124</v>
      </c>
      <c r="AK45" s="85">
        <v>106</v>
      </c>
      <c r="AL45" s="80">
        <v>50</v>
      </c>
      <c r="AM45" s="81">
        <v>19</v>
      </c>
      <c r="AN45" s="81">
        <v>18</v>
      </c>
      <c r="AO45" s="81">
        <v>15</v>
      </c>
      <c r="AP45" s="82">
        <v>13</v>
      </c>
      <c r="AQ45" s="83">
        <v>3</v>
      </c>
      <c r="AR45" s="84">
        <v>0</v>
      </c>
      <c r="AS45" s="84">
        <v>0</v>
      </c>
      <c r="AT45" s="84">
        <v>0</v>
      </c>
      <c r="AU45" s="85">
        <v>0</v>
      </c>
      <c r="AV45" s="4"/>
    </row>
    <row r="46" spans="2:48">
      <c r="B46" s="33" t="s">
        <v>387</v>
      </c>
      <c r="C46" s="8" t="s">
        <v>66</v>
      </c>
      <c r="D46" s="20" t="s">
        <v>450</v>
      </c>
      <c r="E46" s="63">
        <v>11</v>
      </c>
      <c r="F46" s="79">
        <v>136</v>
      </c>
      <c r="G46" s="64">
        <v>672</v>
      </c>
      <c r="H46" s="80">
        <v>2</v>
      </c>
      <c r="I46" s="81">
        <v>3</v>
      </c>
      <c r="J46" s="81">
        <v>3</v>
      </c>
      <c r="K46" s="81">
        <v>3</v>
      </c>
      <c r="L46" s="82">
        <v>4</v>
      </c>
      <c r="M46" s="83">
        <v>5</v>
      </c>
      <c r="N46" s="84">
        <v>5</v>
      </c>
      <c r="O46" s="84">
        <v>9</v>
      </c>
      <c r="P46" s="84">
        <v>6</v>
      </c>
      <c r="Q46" s="85">
        <v>6</v>
      </c>
      <c r="R46" s="80">
        <v>5</v>
      </c>
      <c r="S46" s="81">
        <v>5</v>
      </c>
      <c r="T46" s="81">
        <v>6</v>
      </c>
      <c r="U46" s="81">
        <v>8</v>
      </c>
      <c r="V46" s="82">
        <v>7</v>
      </c>
      <c r="W46" s="83">
        <v>6</v>
      </c>
      <c r="X46" s="84">
        <v>7</v>
      </c>
      <c r="Y46" s="84">
        <v>7</v>
      </c>
      <c r="Z46" s="84">
        <v>8</v>
      </c>
      <c r="AA46" s="85">
        <v>6</v>
      </c>
      <c r="AB46" s="80">
        <v>6</v>
      </c>
      <c r="AC46" s="81">
        <v>6</v>
      </c>
      <c r="AD46" s="81">
        <v>8</v>
      </c>
      <c r="AE46" s="81">
        <v>24</v>
      </c>
      <c r="AF46" s="82">
        <v>38</v>
      </c>
      <c r="AG46" s="83">
        <v>40</v>
      </c>
      <c r="AH46" s="84">
        <v>32</v>
      </c>
      <c r="AI46" s="84">
        <v>36</v>
      </c>
      <c r="AJ46" s="84">
        <v>51</v>
      </c>
      <c r="AK46" s="85">
        <v>52</v>
      </c>
      <c r="AL46" s="80">
        <v>54</v>
      </c>
      <c r="AM46" s="81">
        <v>53</v>
      </c>
      <c r="AN46" s="81">
        <v>61</v>
      </c>
      <c r="AO46" s="81">
        <v>54</v>
      </c>
      <c r="AP46" s="82">
        <v>46</v>
      </c>
      <c r="AQ46" s="83">
        <v>0</v>
      </c>
      <c r="AR46" s="84">
        <v>0</v>
      </c>
      <c r="AS46" s="84">
        <v>0</v>
      </c>
      <c r="AT46" s="84">
        <v>0</v>
      </c>
      <c r="AU46" s="85">
        <v>0</v>
      </c>
      <c r="AV46" s="4"/>
    </row>
    <row r="47" spans="2:48">
      <c r="B47" s="33" t="s">
        <v>390</v>
      </c>
      <c r="C47" s="8" t="s">
        <v>66</v>
      </c>
      <c r="D47" s="20" t="s">
        <v>453</v>
      </c>
      <c r="E47" s="63">
        <v>6</v>
      </c>
      <c r="F47" s="79">
        <v>24</v>
      </c>
      <c r="G47" s="64">
        <v>46</v>
      </c>
      <c r="H47" s="80">
        <v>0</v>
      </c>
      <c r="I47" s="81">
        <v>0</v>
      </c>
      <c r="J47" s="81">
        <v>0</v>
      </c>
      <c r="K47" s="81">
        <v>0</v>
      </c>
      <c r="L47" s="82">
        <v>0</v>
      </c>
      <c r="M47" s="83">
        <v>0</v>
      </c>
      <c r="N47" s="84">
        <v>0</v>
      </c>
      <c r="O47" s="84">
        <v>0</v>
      </c>
      <c r="P47" s="84">
        <v>0</v>
      </c>
      <c r="Q47" s="85">
        <v>0</v>
      </c>
      <c r="R47" s="80">
        <v>0</v>
      </c>
      <c r="S47" s="81">
        <v>1</v>
      </c>
      <c r="T47" s="81">
        <v>1</v>
      </c>
      <c r="U47" s="81">
        <v>1</v>
      </c>
      <c r="V47" s="82">
        <v>1</v>
      </c>
      <c r="W47" s="83">
        <v>1</v>
      </c>
      <c r="X47" s="84">
        <v>2</v>
      </c>
      <c r="Y47" s="84">
        <v>2</v>
      </c>
      <c r="Z47" s="84">
        <v>6</v>
      </c>
      <c r="AA47" s="85">
        <v>5</v>
      </c>
      <c r="AB47" s="80">
        <v>4</v>
      </c>
      <c r="AC47" s="81">
        <v>8</v>
      </c>
      <c r="AD47" s="81">
        <v>0</v>
      </c>
      <c r="AE47" s="81">
        <v>4</v>
      </c>
      <c r="AF47" s="82">
        <v>4</v>
      </c>
      <c r="AG47" s="83">
        <v>0</v>
      </c>
      <c r="AH47" s="84">
        <v>0</v>
      </c>
      <c r="AI47" s="84">
        <v>2</v>
      </c>
      <c r="AJ47" s="84">
        <v>0</v>
      </c>
      <c r="AK47" s="85">
        <v>0</v>
      </c>
      <c r="AL47" s="80">
        <v>2</v>
      </c>
      <c r="AM47" s="81">
        <v>2</v>
      </c>
      <c r="AN47" s="81">
        <v>0</v>
      </c>
      <c r="AO47" s="81">
        <v>0</v>
      </c>
      <c r="AP47" s="82">
        <v>0</v>
      </c>
      <c r="AQ47" s="83">
        <v>0</v>
      </c>
      <c r="AR47" s="84">
        <v>0</v>
      </c>
      <c r="AS47" s="84">
        <v>0</v>
      </c>
      <c r="AT47" s="84">
        <v>0</v>
      </c>
      <c r="AU47" s="85">
        <v>0</v>
      </c>
      <c r="AV47" s="4"/>
    </row>
    <row r="48" spans="2:48">
      <c r="B48" s="33" t="s">
        <v>395</v>
      </c>
      <c r="C48" s="8" t="s">
        <v>66</v>
      </c>
      <c r="D48" s="20" t="s">
        <v>458</v>
      </c>
      <c r="E48" s="63">
        <v>23</v>
      </c>
      <c r="F48" s="79">
        <v>46</v>
      </c>
      <c r="G48" s="64">
        <v>52</v>
      </c>
      <c r="H48" s="80">
        <v>0</v>
      </c>
      <c r="I48" s="81">
        <v>0</v>
      </c>
      <c r="J48" s="81">
        <v>0</v>
      </c>
      <c r="K48" s="81">
        <v>0</v>
      </c>
      <c r="L48" s="82">
        <v>0</v>
      </c>
      <c r="M48" s="83">
        <v>0</v>
      </c>
      <c r="N48" s="84">
        <v>0</v>
      </c>
      <c r="O48" s="84">
        <v>0</v>
      </c>
      <c r="P48" s="84">
        <v>0</v>
      </c>
      <c r="Q48" s="85">
        <v>0</v>
      </c>
      <c r="R48" s="80">
        <v>0</v>
      </c>
      <c r="S48" s="81">
        <v>0</v>
      </c>
      <c r="T48" s="81">
        <v>0</v>
      </c>
      <c r="U48" s="81">
        <v>0</v>
      </c>
      <c r="V48" s="82">
        <v>0</v>
      </c>
      <c r="W48" s="83">
        <v>0</v>
      </c>
      <c r="X48" s="84">
        <v>0</v>
      </c>
      <c r="Y48" s="84">
        <v>0</v>
      </c>
      <c r="Z48" s="84">
        <v>0</v>
      </c>
      <c r="AA48" s="85">
        <v>0</v>
      </c>
      <c r="AB48" s="80">
        <v>0</v>
      </c>
      <c r="AC48" s="81">
        <v>0</v>
      </c>
      <c r="AD48" s="81">
        <v>1</v>
      </c>
      <c r="AE48" s="81">
        <v>2</v>
      </c>
      <c r="AF48" s="82">
        <v>0</v>
      </c>
      <c r="AG48" s="83">
        <v>2</v>
      </c>
      <c r="AH48" s="84">
        <v>3</v>
      </c>
      <c r="AI48" s="84">
        <v>2</v>
      </c>
      <c r="AJ48" s="84">
        <v>6</v>
      </c>
      <c r="AK48" s="85">
        <v>11</v>
      </c>
      <c r="AL48" s="80">
        <v>6</v>
      </c>
      <c r="AM48" s="81">
        <v>5</v>
      </c>
      <c r="AN48" s="81">
        <v>4</v>
      </c>
      <c r="AO48" s="81">
        <v>4</v>
      </c>
      <c r="AP48" s="82">
        <v>3</v>
      </c>
      <c r="AQ48" s="83">
        <v>3</v>
      </c>
      <c r="AR48" s="84">
        <v>0</v>
      </c>
      <c r="AS48" s="84">
        <v>0</v>
      </c>
      <c r="AT48" s="84">
        <v>0</v>
      </c>
      <c r="AU48" s="85">
        <v>0</v>
      </c>
      <c r="AV48" s="4"/>
    </row>
    <row r="49" spans="2:48">
      <c r="B49" s="33" t="s">
        <v>406</v>
      </c>
      <c r="C49" s="8" t="s">
        <v>66</v>
      </c>
      <c r="D49" s="20" t="s">
        <v>453</v>
      </c>
      <c r="E49" s="63">
        <v>10</v>
      </c>
      <c r="F49" s="79">
        <v>76</v>
      </c>
      <c r="G49" s="64">
        <v>119</v>
      </c>
      <c r="H49" s="80">
        <v>0</v>
      </c>
      <c r="I49" s="81">
        <v>0</v>
      </c>
      <c r="J49" s="81">
        <v>0</v>
      </c>
      <c r="K49" s="81">
        <v>0</v>
      </c>
      <c r="L49" s="82">
        <v>0</v>
      </c>
      <c r="M49" s="83">
        <v>0</v>
      </c>
      <c r="N49" s="84">
        <v>0</v>
      </c>
      <c r="O49" s="84">
        <v>0</v>
      </c>
      <c r="P49" s="84">
        <v>0</v>
      </c>
      <c r="Q49" s="85">
        <v>0</v>
      </c>
      <c r="R49" s="80">
        <v>0</v>
      </c>
      <c r="S49" s="81">
        <v>3</v>
      </c>
      <c r="T49" s="81">
        <v>3</v>
      </c>
      <c r="U49" s="81">
        <v>0</v>
      </c>
      <c r="V49" s="82">
        <v>1</v>
      </c>
      <c r="W49" s="83">
        <v>1</v>
      </c>
      <c r="X49" s="84">
        <v>1</v>
      </c>
      <c r="Y49" s="84">
        <v>2</v>
      </c>
      <c r="Z49" s="84">
        <v>3</v>
      </c>
      <c r="AA49" s="85">
        <v>4</v>
      </c>
      <c r="AB49" s="80">
        <v>5</v>
      </c>
      <c r="AC49" s="81">
        <v>5</v>
      </c>
      <c r="AD49" s="81">
        <v>6</v>
      </c>
      <c r="AE49" s="81">
        <v>6</v>
      </c>
      <c r="AF49" s="82">
        <v>7</v>
      </c>
      <c r="AG49" s="83">
        <v>7</v>
      </c>
      <c r="AH49" s="84">
        <v>8</v>
      </c>
      <c r="AI49" s="84">
        <v>5</v>
      </c>
      <c r="AJ49" s="84">
        <v>9</v>
      </c>
      <c r="AK49" s="85">
        <v>10</v>
      </c>
      <c r="AL49" s="80">
        <v>11</v>
      </c>
      <c r="AM49" s="81">
        <v>9</v>
      </c>
      <c r="AN49" s="81">
        <v>6</v>
      </c>
      <c r="AO49" s="81">
        <v>7</v>
      </c>
      <c r="AP49" s="82">
        <v>0</v>
      </c>
      <c r="AQ49" s="83">
        <v>0</v>
      </c>
      <c r="AR49" s="84">
        <v>0</v>
      </c>
      <c r="AS49" s="84">
        <v>0</v>
      </c>
      <c r="AT49" s="84">
        <v>0</v>
      </c>
      <c r="AU49" s="85">
        <v>0</v>
      </c>
      <c r="AV49" s="4"/>
    </row>
    <row r="50" spans="2:48">
      <c r="B50" s="34" t="s">
        <v>60</v>
      </c>
      <c r="C50" s="14" t="s">
        <v>1092</v>
      </c>
      <c r="D50" s="21" t="s">
        <v>452</v>
      </c>
      <c r="E50" s="71">
        <v>1</v>
      </c>
      <c r="F50" s="86">
        <v>3</v>
      </c>
      <c r="G50" s="72">
        <v>13</v>
      </c>
      <c r="H50" s="87">
        <v>0</v>
      </c>
      <c r="I50" s="88">
        <v>0</v>
      </c>
      <c r="J50" s="88">
        <v>0</v>
      </c>
      <c r="K50" s="88">
        <v>0</v>
      </c>
      <c r="L50" s="89">
        <v>0</v>
      </c>
      <c r="M50" s="90">
        <v>0</v>
      </c>
      <c r="N50" s="91">
        <v>0</v>
      </c>
      <c r="O50" s="91">
        <v>0</v>
      </c>
      <c r="P50" s="91">
        <v>4</v>
      </c>
      <c r="Q50" s="92">
        <v>4</v>
      </c>
      <c r="R50" s="87">
        <v>5</v>
      </c>
      <c r="S50" s="88">
        <v>0</v>
      </c>
      <c r="T50" s="88">
        <v>0</v>
      </c>
      <c r="U50" s="88">
        <v>0</v>
      </c>
      <c r="V50" s="89">
        <v>0</v>
      </c>
      <c r="W50" s="90">
        <v>0</v>
      </c>
      <c r="X50" s="91">
        <v>0</v>
      </c>
      <c r="Y50" s="91">
        <v>0</v>
      </c>
      <c r="Z50" s="91">
        <v>0</v>
      </c>
      <c r="AA50" s="92">
        <v>0</v>
      </c>
      <c r="AB50" s="87">
        <v>0</v>
      </c>
      <c r="AC50" s="88">
        <v>0</v>
      </c>
      <c r="AD50" s="88">
        <v>0</v>
      </c>
      <c r="AE50" s="88">
        <v>0</v>
      </c>
      <c r="AF50" s="89">
        <v>0</v>
      </c>
      <c r="AG50" s="90">
        <v>0</v>
      </c>
      <c r="AH50" s="91">
        <v>0</v>
      </c>
      <c r="AI50" s="91">
        <v>0</v>
      </c>
      <c r="AJ50" s="91">
        <v>0</v>
      </c>
      <c r="AK50" s="92">
        <v>0</v>
      </c>
      <c r="AL50" s="87">
        <v>0</v>
      </c>
      <c r="AM50" s="88">
        <v>0</v>
      </c>
      <c r="AN50" s="88">
        <v>0</v>
      </c>
      <c r="AO50" s="88">
        <v>0</v>
      </c>
      <c r="AP50" s="98">
        <v>0</v>
      </c>
      <c r="AQ50" s="90">
        <v>0</v>
      </c>
      <c r="AR50" s="91">
        <v>0</v>
      </c>
      <c r="AS50" s="91">
        <v>0</v>
      </c>
      <c r="AT50" s="91">
        <v>0</v>
      </c>
      <c r="AU50" s="92">
        <v>0</v>
      </c>
      <c r="AV50" s="4"/>
    </row>
    <row r="51" spans="2:48">
      <c r="B51" s="33" t="s">
        <v>177</v>
      </c>
      <c r="C51" s="8" t="s">
        <v>1092</v>
      </c>
      <c r="D51" s="20" t="s">
        <v>450</v>
      </c>
      <c r="E51" s="63">
        <v>24</v>
      </c>
      <c r="F51" s="79">
        <v>189</v>
      </c>
      <c r="G51" s="64">
        <v>773</v>
      </c>
      <c r="H51" s="80">
        <v>27</v>
      </c>
      <c r="I51" s="81">
        <v>25</v>
      </c>
      <c r="J51" s="81">
        <v>24</v>
      </c>
      <c r="K51" s="81">
        <v>27</v>
      </c>
      <c r="L51" s="82">
        <v>20</v>
      </c>
      <c r="M51" s="83">
        <v>23</v>
      </c>
      <c r="N51" s="84">
        <v>20</v>
      </c>
      <c r="O51" s="84">
        <v>14</v>
      </c>
      <c r="P51" s="84">
        <v>11</v>
      </c>
      <c r="Q51" s="85">
        <v>9</v>
      </c>
      <c r="R51" s="80">
        <v>9</v>
      </c>
      <c r="S51" s="81">
        <v>8</v>
      </c>
      <c r="T51" s="81">
        <v>10</v>
      </c>
      <c r="U51" s="81">
        <v>9</v>
      </c>
      <c r="V51" s="82">
        <v>13</v>
      </c>
      <c r="W51" s="83">
        <v>16</v>
      </c>
      <c r="X51" s="84">
        <v>15</v>
      </c>
      <c r="Y51" s="84">
        <v>14</v>
      </c>
      <c r="Z51" s="84">
        <v>14</v>
      </c>
      <c r="AA51" s="85">
        <v>15</v>
      </c>
      <c r="AB51" s="80">
        <v>20</v>
      </c>
      <c r="AC51" s="81">
        <v>16</v>
      </c>
      <c r="AD51" s="81">
        <v>28</v>
      </c>
      <c r="AE51" s="81">
        <v>32</v>
      </c>
      <c r="AF51" s="82">
        <v>32</v>
      </c>
      <c r="AG51" s="83">
        <v>34</v>
      </c>
      <c r="AH51" s="84">
        <v>43</v>
      </c>
      <c r="AI51" s="84">
        <v>41</v>
      </c>
      <c r="AJ51" s="84">
        <v>46</v>
      </c>
      <c r="AK51" s="85">
        <v>44</v>
      </c>
      <c r="AL51" s="80">
        <v>36</v>
      </c>
      <c r="AM51" s="81">
        <v>22</v>
      </c>
      <c r="AN51" s="81">
        <v>20</v>
      </c>
      <c r="AO51" s="81">
        <v>18</v>
      </c>
      <c r="AP51" s="82">
        <v>18</v>
      </c>
      <c r="AQ51" s="83">
        <v>0</v>
      </c>
      <c r="AR51" s="84">
        <v>0</v>
      </c>
      <c r="AS51" s="84">
        <v>0</v>
      </c>
      <c r="AT51" s="84">
        <v>0</v>
      </c>
      <c r="AU51" s="85">
        <v>0</v>
      </c>
      <c r="AV51" s="4"/>
    </row>
    <row r="52" spans="2:48">
      <c r="B52" s="33" t="s">
        <v>179</v>
      </c>
      <c r="C52" s="8" t="s">
        <v>1092</v>
      </c>
      <c r="D52" s="20" t="s">
        <v>450</v>
      </c>
      <c r="E52" s="63">
        <v>39</v>
      </c>
      <c r="F52" s="79">
        <v>281</v>
      </c>
      <c r="G52" s="64">
        <v>1221</v>
      </c>
      <c r="H52" s="80">
        <v>13</v>
      </c>
      <c r="I52" s="81">
        <v>12</v>
      </c>
      <c r="J52" s="81">
        <v>11</v>
      </c>
      <c r="K52" s="81">
        <v>10</v>
      </c>
      <c r="L52" s="82">
        <v>7</v>
      </c>
      <c r="M52" s="83">
        <v>7</v>
      </c>
      <c r="N52" s="84">
        <v>7</v>
      </c>
      <c r="O52" s="84">
        <v>8</v>
      </c>
      <c r="P52" s="84">
        <v>8</v>
      </c>
      <c r="Q52" s="85">
        <v>9</v>
      </c>
      <c r="R52" s="80">
        <v>10</v>
      </c>
      <c r="S52" s="81">
        <v>8</v>
      </c>
      <c r="T52" s="81">
        <v>11</v>
      </c>
      <c r="U52" s="81">
        <v>10</v>
      </c>
      <c r="V52" s="82">
        <v>14</v>
      </c>
      <c r="W52" s="83">
        <v>17</v>
      </c>
      <c r="X52" s="84">
        <v>21</v>
      </c>
      <c r="Y52" s="84">
        <v>21</v>
      </c>
      <c r="Z52" s="84">
        <v>26</v>
      </c>
      <c r="AA52" s="85">
        <v>31</v>
      </c>
      <c r="AB52" s="80">
        <v>62</v>
      </c>
      <c r="AC52" s="81">
        <v>68</v>
      </c>
      <c r="AD52" s="81">
        <v>55</v>
      </c>
      <c r="AE52" s="81">
        <v>76</v>
      </c>
      <c r="AF52" s="82">
        <v>80</v>
      </c>
      <c r="AG52" s="83">
        <v>91</v>
      </c>
      <c r="AH52" s="84">
        <v>91</v>
      </c>
      <c r="AI52" s="84">
        <v>68</v>
      </c>
      <c r="AJ52" s="84">
        <v>68</v>
      </c>
      <c r="AK52" s="85">
        <v>64</v>
      </c>
      <c r="AL52" s="80">
        <v>42</v>
      </c>
      <c r="AM52" s="81">
        <v>44</v>
      </c>
      <c r="AN52" s="81">
        <v>46</v>
      </c>
      <c r="AO52" s="81">
        <v>50</v>
      </c>
      <c r="AP52" s="82">
        <v>55</v>
      </c>
      <c r="AQ52" s="83">
        <v>0</v>
      </c>
      <c r="AR52" s="84">
        <v>0</v>
      </c>
      <c r="AS52" s="84">
        <v>0</v>
      </c>
      <c r="AT52" s="84">
        <v>0</v>
      </c>
      <c r="AU52" s="85">
        <v>0</v>
      </c>
      <c r="AV52" s="4"/>
    </row>
    <row r="53" spans="2:48">
      <c r="B53" s="33" t="s">
        <v>181</v>
      </c>
      <c r="C53" s="8" t="s">
        <v>1092</v>
      </c>
      <c r="D53" s="20" t="s">
        <v>450</v>
      </c>
      <c r="E53" s="63">
        <v>80</v>
      </c>
      <c r="F53" s="79">
        <v>757</v>
      </c>
      <c r="G53" s="64">
        <v>7548</v>
      </c>
      <c r="H53" s="80">
        <v>166</v>
      </c>
      <c r="I53" s="81">
        <v>162</v>
      </c>
      <c r="J53" s="81">
        <v>163</v>
      </c>
      <c r="K53" s="81">
        <v>147</v>
      </c>
      <c r="L53" s="82">
        <v>138</v>
      </c>
      <c r="M53" s="83">
        <v>129</v>
      </c>
      <c r="N53" s="84">
        <v>143</v>
      </c>
      <c r="O53" s="84">
        <v>141</v>
      </c>
      <c r="P53" s="84">
        <v>150</v>
      </c>
      <c r="Q53" s="85">
        <v>191</v>
      </c>
      <c r="R53" s="80">
        <v>186</v>
      </c>
      <c r="S53" s="81">
        <v>153</v>
      </c>
      <c r="T53" s="81">
        <v>171</v>
      </c>
      <c r="U53" s="81">
        <v>164</v>
      </c>
      <c r="V53" s="82">
        <v>225</v>
      </c>
      <c r="W53" s="83">
        <v>232</v>
      </c>
      <c r="X53" s="84">
        <v>247</v>
      </c>
      <c r="Y53" s="84">
        <v>365</v>
      </c>
      <c r="Z53" s="84">
        <v>226</v>
      </c>
      <c r="AA53" s="85">
        <v>220</v>
      </c>
      <c r="AB53" s="80">
        <v>205</v>
      </c>
      <c r="AC53" s="81">
        <v>216</v>
      </c>
      <c r="AD53" s="81">
        <v>226</v>
      </c>
      <c r="AE53" s="81">
        <v>226</v>
      </c>
      <c r="AF53" s="82">
        <v>220</v>
      </c>
      <c r="AG53" s="83">
        <v>297</v>
      </c>
      <c r="AH53" s="84">
        <v>290</v>
      </c>
      <c r="AI53" s="84">
        <v>278</v>
      </c>
      <c r="AJ53" s="84">
        <v>297</v>
      </c>
      <c r="AK53" s="85">
        <v>278</v>
      </c>
      <c r="AL53" s="80">
        <v>254</v>
      </c>
      <c r="AM53" s="81">
        <v>252</v>
      </c>
      <c r="AN53" s="81">
        <v>288</v>
      </c>
      <c r="AO53" s="81">
        <v>236</v>
      </c>
      <c r="AP53" s="82">
        <v>261</v>
      </c>
      <c r="AQ53" s="83">
        <v>5</v>
      </c>
      <c r="AR53" s="84">
        <v>0</v>
      </c>
      <c r="AS53" s="84">
        <v>0</v>
      </c>
      <c r="AT53" s="84">
        <v>0</v>
      </c>
      <c r="AU53" s="85">
        <v>0</v>
      </c>
      <c r="AV53" s="4"/>
    </row>
    <row r="54" spans="2:48">
      <c r="B54" s="33" t="s">
        <v>182</v>
      </c>
      <c r="C54" s="8" t="s">
        <v>1092</v>
      </c>
      <c r="D54" s="20" t="s">
        <v>450</v>
      </c>
      <c r="E54" s="63">
        <v>18</v>
      </c>
      <c r="F54" s="79">
        <v>165</v>
      </c>
      <c r="G54" s="64">
        <v>767</v>
      </c>
      <c r="H54" s="80">
        <v>22</v>
      </c>
      <c r="I54" s="81">
        <v>16</v>
      </c>
      <c r="J54" s="81">
        <v>18</v>
      </c>
      <c r="K54" s="81">
        <v>14</v>
      </c>
      <c r="L54" s="82">
        <v>8</v>
      </c>
      <c r="M54" s="83">
        <v>10</v>
      </c>
      <c r="N54" s="84">
        <v>13</v>
      </c>
      <c r="O54" s="84">
        <v>14</v>
      </c>
      <c r="P54" s="84">
        <v>12</v>
      </c>
      <c r="Q54" s="85">
        <v>16</v>
      </c>
      <c r="R54" s="80">
        <v>21</v>
      </c>
      <c r="S54" s="81">
        <v>22</v>
      </c>
      <c r="T54" s="81">
        <v>28</v>
      </c>
      <c r="U54" s="81">
        <v>27</v>
      </c>
      <c r="V54" s="82">
        <v>48</v>
      </c>
      <c r="W54" s="83">
        <v>38</v>
      </c>
      <c r="X54" s="84">
        <v>37</v>
      </c>
      <c r="Y54" s="84">
        <v>32</v>
      </c>
      <c r="Z54" s="84">
        <v>32</v>
      </c>
      <c r="AA54" s="85">
        <v>26</v>
      </c>
      <c r="AB54" s="80">
        <v>23</v>
      </c>
      <c r="AC54" s="81">
        <v>15</v>
      </c>
      <c r="AD54" s="81">
        <v>22</v>
      </c>
      <c r="AE54" s="81">
        <v>22</v>
      </c>
      <c r="AF54" s="82">
        <v>20</v>
      </c>
      <c r="AG54" s="83">
        <v>20</v>
      </c>
      <c r="AH54" s="84">
        <v>27</v>
      </c>
      <c r="AI54" s="84">
        <v>31</v>
      </c>
      <c r="AJ54" s="84">
        <v>19</v>
      </c>
      <c r="AK54" s="85">
        <v>19</v>
      </c>
      <c r="AL54" s="80">
        <v>27</v>
      </c>
      <c r="AM54" s="81">
        <v>19</v>
      </c>
      <c r="AN54" s="81">
        <v>18</v>
      </c>
      <c r="AO54" s="81">
        <v>18</v>
      </c>
      <c r="AP54" s="82">
        <v>13</v>
      </c>
      <c r="AQ54" s="83">
        <v>0</v>
      </c>
      <c r="AR54" s="84">
        <v>0</v>
      </c>
      <c r="AS54" s="84">
        <v>0</v>
      </c>
      <c r="AT54" s="84">
        <v>0</v>
      </c>
      <c r="AU54" s="85">
        <v>0</v>
      </c>
      <c r="AV54" s="4"/>
    </row>
    <row r="55" spans="2:48">
      <c r="B55" s="33" t="s">
        <v>184</v>
      </c>
      <c r="C55" s="8" t="s">
        <v>1092</v>
      </c>
      <c r="D55" s="20" t="s">
        <v>450</v>
      </c>
      <c r="E55" s="63">
        <v>39</v>
      </c>
      <c r="F55" s="79">
        <v>380</v>
      </c>
      <c r="G55" s="64">
        <v>3010</v>
      </c>
      <c r="H55" s="80">
        <v>136</v>
      </c>
      <c r="I55" s="81">
        <v>148</v>
      </c>
      <c r="J55" s="81">
        <v>127</v>
      </c>
      <c r="K55" s="81">
        <v>123</v>
      </c>
      <c r="L55" s="82">
        <v>92</v>
      </c>
      <c r="M55" s="83">
        <v>108</v>
      </c>
      <c r="N55" s="84">
        <v>102</v>
      </c>
      <c r="O55" s="84">
        <v>98</v>
      </c>
      <c r="P55" s="84">
        <v>112</v>
      </c>
      <c r="Q55" s="85">
        <v>107</v>
      </c>
      <c r="R55" s="80">
        <v>108</v>
      </c>
      <c r="S55" s="81">
        <v>58</v>
      </c>
      <c r="T55" s="81">
        <v>86</v>
      </c>
      <c r="U55" s="81">
        <v>112</v>
      </c>
      <c r="V55" s="82">
        <v>143</v>
      </c>
      <c r="W55" s="83">
        <v>94</v>
      </c>
      <c r="X55" s="84">
        <v>123</v>
      </c>
      <c r="Y55" s="84">
        <v>112</v>
      </c>
      <c r="Z55" s="84">
        <v>142</v>
      </c>
      <c r="AA55" s="85">
        <v>126</v>
      </c>
      <c r="AB55" s="80">
        <v>126</v>
      </c>
      <c r="AC55" s="81">
        <v>49</v>
      </c>
      <c r="AD55" s="81">
        <v>36</v>
      </c>
      <c r="AE55" s="81">
        <v>39</v>
      </c>
      <c r="AF55" s="82">
        <v>43</v>
      </c>
      <c r="AG55" s="83">
        <v>53</v>
      </c>
      <c r="AH55" s="84">
        <v>61</v>
      </c>
      <c r="AI55" s="84">
        <v>55</v>
      </c>
      <c r="AJ55" s="84">
        <v>49</v>
      </c>
      <c r="AK55" s="85">
        <v>40</v>
      </c>
      <c r="AL55" s="80">
        <v>44</v>
      </c>
      <c r="AM55" s="81">
        <v>35</v>
      </c>
      <c r="AN55" s="81">
        <v>40</v>
      </c>
      <c r="AO55" s="81">
        <v>55</v>
      </c>
      <c r="AP55" s="82">
        <v>28</v>
      </c>
      <c r="AQ55" s="83">
        <v>0</v>
      </c>
      <c r="AR55" s="84">
        <v>0</v>
      </c>
      <c r="AS55" s="84">
        <v>0</v>
      </c>
      <c r="AT55" s="84">
        <v>0</v>
      </c>
      <c r="AU55" s="85">
        <v>0</v>
      </c>
      <c r="AV55" s="4"/>
    </row>
    <row r="56" spans="2:48">
      <c r="B56" s="33" t="s">
        <v>185</v>
      </c>
      <c r="C56" s="8" t="s">
        <v>1092</v>
      </c>
      <c r="D56" s="20" t="s">
        <v>456</v>
      </c>
      <c r="E56" s="63">
        <v>4</v>
      </c>
      <c r="F56" s="79">
        <v>24</v>
      </c>
      <c r="G56" s="64">
        <v>97</v>
      </c>
      <c r="H56" s="80">
        <v>11</v>
      </c>
      <c r="I56" s="81">
        <v>10</v>
      </c>
      <c r="J56" s="81">
        <v>13</v>
      </c>
      <c r="K56" s="81">
        <v>13</v>
      </c>
      <c r="L56" s="82">
        <v>15</v>
      </c>
      <c r="M56" s="83">
        <v>12</v>
      </c>
      <c r="N56" s="84">
        <v>13</v>
      </c>
      <c r="O56" s="84">
        <v>6</v>
      </c>
      <c r="P56" s="84">
        <v>4</v>
      </c>
      <c r="Q56" s="85">
        <v>0</v>
      </c>
      <c r="R56" s="80">
        <v>0</v>
      </c>
      <c r="S56" s="81">
        <v>0</v>
      </c>
      <c r="T56" s="81">
        <v>0</v>
      </c>
      <c r="U56" s="81">
        <v>0</v>
      </c>
      <c r="V56" s="82">
        <v>0</v>
      </c>
      <c r="W56" s="83">
        <v>0</v>
      </c>
      <c r="X56" s="84">
        <v>0</v>
      </c>
      <c r="Y56" s="84">
        <v>0</v>
      </c>
      <c r="Z56" s="84">
        <v>0</v>
      </c>
      <c r="AA56" s="85">
        <v>0</v>
      </c>
      <c r="AB56" s="80">
        <v>0</v>
      </c>
      <c r="AC56" s="81">
        <v>0</v>
      </c>
      <c r="AD56" s="81">
        <v>0</v>
      </c>
      <c r="AE56" s="81">
        <v>0</v>
      </c>
      <c r="AF56" s="82">
        <v>0</v>
      </c>
      <c r="AG56" s="83">
        <v>0</v>
      </c>
      <c r="AH56" s="84">
        <v>0</v>
      </c>
      <c r="AI56" s="84">
        <v>0</v>
      </c>
      <c r="AJ56" s="84">
        <v>0</v>
      </c>
      <c r="AK56" s="85">
        <v>0</v>
      </c>
      <c r="AL56" s="80">
        <v>0</v>
      </c>
      <c r="AM56" s="81">
        <v>0</v>
      </c>
      <c r="AN56" s="81">
        <v>0</v>
      </c>
      <c r="AO56" s="81">
        <v>0</v>
      </c>
      <c r="AP56" s="82">
        <v>0</v>
      </c>
      <c r="AQ56" s="83">
        <v>0</v>
      </c>
      <c r="AR56" s="84">
        <v>0</v>
      </c>
      <c r="AS56" s="84">
        <v>0</v>
      </c>
      <c r="AT56" s="84">
        <v>0</v>
      </c>
      <c r="AU56" s="85">
        <v>0</v>
      </c>
      <c r="AV56" s="4"/>
    </row>
    <row r="57" spans="2:48">
      <c r="B57" s="33" t="s">
        <v>187</v>
      </c>
      <c r="C57" s="8" t="s">
        <v>1092</v>
      </c>
      <c r="D57" s="20">
        <v>2012</v>
      </c>
      <c r="E57" s="63">
        <v>2</v>
      </c>
      <c r="F57" s="79">
        <v>3</v>
      </c>
      <c r="G57" s="64">
        <v>9</v>
      </c>
      <c r="H57" s="80">
        <v>0</v>
      </c>
      <c r="I57" s="81">
        <v>0</v>
      </c>
      <c r="J57" s="81">
        <v>0</v>
      </c>
      <c r="K57" s="81">
        <v>0</v>
      </c>
      <c r="L57" s="82">
        <v>0</v>
      </c>
      <c r="M57" s="83">
        <v>0</v>
      </c>
      <c r="N57" s="84">
        <v>0</v>
      </c>
      <c r="O57" s="84">
        <v>0</v>
      </c>
      <c r="P57" s="84">
        <v>0</v>
      </c>
      <c r="Q57" s="85">
        <v>0</v>
      </c>
      <c r="R57" s="80">
        <v>0</v>
      </c>
      <c r="S57" s="81">
        <v>0</v>
      </c>
      <c r="T57" s="81">
        <v>0</v>
      </c>
      <c r="U57" s="81">
        <v>0</v>
      </c>
      <c r="V57" s="82">
        <v>0</v>
      </c>
      <c r="W57" s="83">
        <v>0</v>
      </c>
      <c r="X57" s="84">
        <v>0</v>
      </c>
      <c r="Y57" s="84">
        <v>0</v>
      </c>
      <c r="Z57" s="84">
        <v>0</v>
      </c>
      <c r="AA57" s="85">
        <v>0</v>
      </c>
      <c r="AB57" s="80">
        <v>0</v>
      </c>
      <c r="AC57" s="81">
        <v>0</v>
      </c>
      <c r="AD57" s="81">
        <v>3</v>
      </c>
      <c r="AE57" s="81">
        <v>0</v>
      </c>
      <c r="AF57" s="82">
        <v>0</v>
      </c>
      <c r="AG57" s="83">
        <v>0</v>
      </c>
      <c r="AH57" s="84">
        <v>0</v>
      </c>
      <c r="AI57" s="84">
        <v>0</v>
      </c>
      <c r="AJ57" s="84">
        <v>0</v>
      </c>
      <c r="AK57" s="85">
        <v>0</v>
      </c>
      <c r="AL57" s="80">
        <v>0</v>
      </c>
      <c r="AM57" s="81">
        <v>0</v>
      </c>
      <c r="AN57" s="81">
        <v>0</v>
      </c>
      <c r="AO57" s="81">
        <v>3</v>
      </c>
      <c r="AP57" s="82">
        <v>3</v>
      </c>
      <c r="AQ57" s="83">
        <v>0</v>
      </c>
      <c r="AR57" s="84">
        <v>0</v>
      </c>
      <c r="AS57" s="84">
        <v>0</v>
      </c>
      <c r="AT57" s="84">
        <v>0</v>
      </c>
      <c r="AU57" s="85">
        <v>0</v>
      </c>
      <c r="AV57" s="4"/>
    </row>
    <row r="58" spans="2:48">
      <c r="B58" s="33" t="s">
        <v>189</v>
      </c>
      <c r="C58" s="8" t="s">
        <v>1092</v>
      </c>
      <c r="D58" s="20" t="s">
        <v>450</v>
      </c>
      <c r="E58" s="63">
        <v>70</v>
      </c>
      <c r="F58" s="79">
        <v>699</v>
      </c>
      <c r="G58" s="64">
        <v>9000</v>
      </c>
      <c r="H58" s="80">
        <v>168</v>
      </c>
      <c r="I58" s="81">
        <v>161</v>
      </c>
      <c r="J58" s="81">
        <v>170</v>
      </c>
      <c r="K58" s="81">
        <v>160</v>
      </c>
      <c r="L58" s="82">
        <v>160</v>
      </c>
      <c r="M58" s="83">
        <v>159</v>
      </c>
      <c r="N58" s="84">
        <v>169</v>
      </c>
      <c r="O58" s="84">
        <v>181</v>
      </c>
      <c r="P58" s="84">
        <v>142</v>
      </c>
      <c r="Q58" s="85">
        <v>199</v>
      </c>
      <c r="R58" s="80">
        <v>183</v>
      </c>
      <c r="S58" s="81">
        <v>229</v>
      </c>
      <c r="T58" s="81">
        <v>288</v>
      </c>
      <c r="U58" s="81">
        <v>328</v>
      </c>
      <c r="V58" s="82">
        <v>317</v>
      </c>
      <c r="W58" s="83">
        <v>289</v>
      </c>
      <c r="X58" s="84">
        <v>271</v>
      </c>
      <c r="Y58" s="84">
        <v>283</v>
      </c>
      <c r="Z58" s="84">
        <v>310</v>
      </c>
      <c r="AA58" s="85">
        <v>297</v>
      </c>
      <c r="AB58" s="80">
        <v>252</v>
      </c>
      <c r="AC58" s="81">
        <v>254</v>
      </c>
      <c r="AD58" s="81">
        <v>245</v>
      </c>
      <c r="AE58" s="81">
        <v>249</v>
      </c>
      <c r="AF58" s="82">
        <v>262</v>
      </c>
      <c r="AG58" s="83">
        <v>286</v>
      </c>
      <c r="AH58" s="84">
        <v>288</v>
      </c>
      <c r="AI58" s="84">
        <v>305</v>
      </c>
      <c r="AJ58" s="84">
        <v>315</v>
      </c>
      <c r="AK58" s="85">
        <v>317</v>
      </c>
      <c r="AL58" s="80">
        <v>355</v>
      </c>
      <c r="AM58" s="81">
        <v>384</v>
      </c>
      <c r="AN58" s="81">
        <v>386</v>
      </c>
      <c r="AO58" s="81">
        <v>362</v>
      </c>
      <c r="AP58" s="82">
        <v>268</v>
      </c>
      <c r="AQ58" s="83">
        <v>8</v>
      </c>
      <c r="AR58" s="84">
        <v>0</v>
      </c>
      <c r="AS58" s="84">
        <v>0</v>
      </c>
      <c r="AT58" s="84">
        <v>0</v>
      </c>
      <c r="AU58" s="85">
        <v>0</v>
      </c>
      <c r="AV58" s="4"/>
    </row>
    <row r="59" spans="2:48">
      <c r="B59" s="33" t="s">
        <v>375</v>
      </c>
      <c r="C59" s="8" t="s">
        <v>1092</v>
      </c>
      <c r="D59" s="20" t="s">
        <v>456</v>
      </c>
      <c r="E59" s="63">
        <v>4</v>
      </c>
      <c r="F59" s="79">
        <v>28</v>
      </c>
      <c r="G59" s="64">
        <v>112</v>
      </c>
      <c r="H59" s="80">
        <v>16</v>
      </c>
      <c r="I59" s="81">
        <v>18</v>
      </c>
      <c r="J59" s="81">
        <v>17</v>
      </c>
      <c r="K59" s="81">
        <v>15</v>
      </c>
      <c r="L59" s="82">
        <v>10</v>
      </c>
      <c r="M59" s="83">
        <v>11</v>
      </c>
      <c r="N59" s="84">
        <v>14</v>
      </c>
      <c r="O59" s="84">
        <v>11</v>
      </c>
      <c r="P59" s="84">
        <v>0</v>
      </c>
      <c r="Q59" s="85">
        <v>0</v>
      </c>
      <c r="R59" s="80">
        <v>0</v>
      </c>
      <c r="S59" s="81">
        <v>0</v>
      </c>
      <c r="T59" s="81">
        <v>0</v>
      </c>
      <c r="U59" s="81">
        <v>0</v>
      </c>
      <c r="V59" s="82">
        <v>0</v>
      </c>
      <c r="W59" s="83">
        <v>0</v>
      </c>
      <c r="X59" s="84">
        <v>0</v>
      </c>
      <c r="Y59" s="84">
        <v>0</v>
      </c>
      <c r="Z59" s="84">
        <v>0</v>
      </c>
      <c r="AA59" s="85">
        <v>0</v>
      </c>
      <c r="AB59" s="80">
        <v>0</v>
      </c>
      <c r="AC59" s="81">
        <v>0</v>
      </c>
      <c r="AD59" s="81">
        <v>0</v>
      </c>
      <c r="AE59" s="81">
        <v>0</v>
      </c>
      <c r="AF59" s="82">
        <v>0</v>
      </c>
      <c r="AG59" s="83">
        <v>0</v>
      </c>
      <c r="AH59" s="84">
        <v>0</v>
      </c>
      <c r="AI59" s="84">
        <v>0</v>
      </c>
      <c r="AJ59" s="84">
        <v>0</v>
      </c>
      <c r="AK59" s="85">
        <v>0</v>
      </c>
      <c r="AL59" s="80">
        <v>0</v>
      </c>
      <c r="AM59" s="81">
        <v>0</v>
      </c>
      <c r="AN59" s="81">
        <v>0</v>
      </c>
      <c r="AO59" s="81">
        <v>0</v>
      </c>
      <c r="AP59" s="82">
        <v>0</v>
      </c>
      <c r="AQ59" s="83">
        <v>0</v>
      </c>
      <c r="AR59" s="84">
        <v>0</v>
      </c>
      <c r="AS59" s="84">
        <v>0</v>
      </c>
      <c r="AT59" s="84">
        <v>0</v>
      </c>
      <c r="AU59" s="85">
        <v>0</v>
      </c>
      <c r="AV59" s="4"/>
    </row>
    <row r="60" spans="2:48">
      <c r="B60" s="33" t="s">
        <v>376</v>
      </c>
      <c r="C60" s="8" t="s">
        <v>1092</v>
      </c>
      <c r="D60" s="20" t="s">
        <v>450</v>
      </c>
      <c r="E60" s="63">
        <v>41</v>
      </c>
      <c r="F60" s="79">
        <v>415</v>
      </c>
      <c r="G60" s="64">
        <v>5537</v>
      </c>
      <c r="H60" s="80">
        <v>123</v>
      </c>
      <c r="I60" s="81">
        <v>125</v>
      </c>
      <c r="J60" s="81">
        <v>133</v>
      </c>
      <c r="K60" s="81">
        <v>138</v>
      </c>
      <c r="L60" s="82">
        <v>131</v>
      </c>
      <c r="M60" s="83">
        <v>131</v>
      </c>
      <c r="N60" s="84">
        <v>154</v>
      </c>
      <c r="O60" s="84">
        <v>151</v>
      </c>
      <c r="P60" s="84">
        <v>139</v>
      </c>
      <c r="Q60" s="85">
        <v>166</v>
      </c>
      <c r="R60" s="80">
        <v>158</v>
      </c>
      <c r="S60" s="81">
        <v>117</v>
      </c>
      <c r="T60" s="81">
        <v>120</v>
      </c>
      <c r="U60" s="81">
        <v>101</v>
      </c>
      <c r="V60" s="82">
        <v>172</v>
      </c>
      <c r="W60" s="83">
        <v>174</v>
      </c>
      <c r="X60" s="84">
        <v>199</v>
      </c>
      <c r="Y60" s="84">
        <v>319</v>
      </c>
      <c r="Z60" s="84">
        <v>175</v>
      </c>
      <c r="AA60" s="85">
        <v>171</v>
      </c>
      <c r="AB60" s="80">
        <v>160</v>
      </c>
      <c r="AC60" s="81">
        <v>178</v>
      </c>
      <c r="AD60" s="81">
        <v>178</v>
      </c>
      <c r="AE60" s="81">
        <v>166</v>
      </c>
      <c r="AF60" s="82">
        <v>127</v>
      </c>
      <c r="AG60" s="83">
        <v>172</v>
      </c>
      <c r="AH60" s="84">
        <v>171</v>
      </c>
      <c r="AI60" s="84">
        <v>169</v>
      </c>
      <c r="AJ60" s="84">
        <v>170</v>
      </c>
      <c r="AK60" s="85">
        <v>153</v>
      </c>
      <c r="AL60" s="80">
        <v>165</v>
      </c>
      <c r="AM60" s="81">
        <v>151</v>
      </c>
      <c r="AN60" s="81">
        <v>181</v>
      </c>
      <c r="AO60" s="81">
        <v>148</v>
      </c>
      <c r="AP60" s="82">
        <v>151</v>
      </c>
      <c r="AQ60" s="83">
        <v>0</v>
      </c>
      <c r="AR60" s="84">
        <v>0</v>
      </c>
      <c r="AS60" s="84">
        <v>0</v>
      </c>
      <c r="AT60" s="84">
        <v>0</v>
      </c>
      <c r="AU60" s="85">
        <v>0</v>
      </c>
      <c r="AV60" s="4"/>
    </row>
    <row r="61" spans="2:48">
      <c r="B61" s="33" t="s">
        <v>61</v>
      </c>
      <c r="C61" s="8" t="s">
        <v>1092</v>
      </c>
      <c r="D61" s="20" t="s">
        <v>460</v>
      </c>
      <c r="E61" s="63">
        <v>6</v>
      </c>
      <c r="F61" s="79">
        <v>24</v>
      </c>
      <c r="G61" s="64">
        <v>45</v>
      </c>
      <c r="H61" s="80">
        <v>0</v>
      </c>
      <c r="I61" s="81">
        <v>0</v>
      </c>
      <c r="J61" s="81">
        <v>0</v>
      </c>
      <c r="K61" s="81">
        <v>0</v>
      </c>
      <c r="L61" s="82">
        <v>0</v>
      </c>
      <c r="M61" s="83">
        <v>0</v>
      </c>
      <c r="N61" s="84">
        <v>0</v>
      </c>
      <c r="O61" s="84">
        <v>0</v>
      </c>
      <c r="P61" s="84">
        <v>0</v>
      </c>
      <c r="Q61" s="85">
        <v>0</v>
      </c>
      <c r="R61" s="80">
        <v>0</v>
      </c>
      <c r="S61" s="81">
        <v>4</v>
      </c>
      <c r="T61" s="81">
        <v>3</v>
      </c>
      <c r="U61" s="81">
        <v>3</v>
      </c>
      <c r="V61" s="82">
        <v>3</v>
      </c>
      <c r="W61" s="83">
        <v>2</v>
      </c>
      <c r="X61" s="84">
        <v>5</v>
      </c>
      <c r="Y61" s="84">
        <v>4</v>
      </c>
      <c r="Z61" s="84">
        <v>5</v>
      </c>
      <c r="AA61" s="85">
        <v>7</v>
      </c>
      <c r="AB61" s="80">
        <v>9</v>
      </c>
      <c r="AC61" s="81">
        <v>0</v>
      </c>
      <c r="AD61" s="81">
        <v>0</v>
      </c>
      <c r="AE61" s="81">
        <v>0</v>
      </c>
      <c r="AF61" s="82">
        <v>0</v>
      </c>
      <c r="AG61" s="83">
        <v>0</v>
      </c>
      <c r="AH61" s="84">
        <v>0</v>
      </c>
      <c r="AI61" s="84">
        <v>0</v>
      </c>
      <c r="AJ61" s="84">
        <v>0</v>
      </c>
      <c r="AK61" s="85">
        <v>0</v>
      </c>
      <c r="AL61" s="80">
        <v>0</v>
      </c>
      <c r="AM61" s="81">
        <v>0</v>
      </c>
      <c r="AN61" s="81">
        <v>0</v>
      </c>
      <c r="AO61" s="81">
        <v>0</v>
      </c>
      <c r="AP61" s="82">
        <v>0</v>
      </c>
      <c r="AQ61" s="83">
        <v>0</v>
      </c>
      <c r="AR61" s="84">
        <v>0</v>
      </c>
      <c r="AS61" s="84">
        <v>0</v>
      </c>
      <c r="AT61" s="84">
        <v>0</v>
      </c>
      <c r="AU61" s="85">
        <v>0</v>
      </c>
      <c r="AV61" s="4"/>
    </row>
    <row r="62" spans="2:48">
      <c r="B62" s="33" t="s">
        <v>384</v>
      </c>
      <c r="C62" s="8" t="s">
        <v>1092</v>
      </c>
      <c r="D62" s="20" t="s">
        <v>450</v>
      </c>
      <c r="E62" s="63">
        <v>19</v>
      </c>
      <c r="F62" s="79">
        <v>177</v>
      </c>
      <c r="G62" s="64">
        <v>1551</v>
      </c>
      <c r="H62" s="80">
        <v>31</v>
      </c>
      <c r="I62" s="81">
        <v>31</v>
      </c>
      <c r="J62" s="81">
        <v>33</v>
      </c>
      <c r="K62" s="81">
        <v>22</v>
      </c>
      <c r="L62" s="82">
        <v>22</v>
      </c>
      <c r="M62" s="83">
        <v>21</v>
      </c>
      <c r="N62" s="84">
        <v>15</v>
      </c>
      <c r="O62" s="84">
        <v>20</v>
      </c>
      <c r="P62" s="84">
        <v>24</v>
      </c>
      <c r="Q62" s="85">
        <v>19</v>
      </c>
      <c r="R62" s="80">
        <v>19</v>
      </c>
      <c r="S62" s="81">
        <v>19</v>
      </c>
      <c r="T62" s="81">
        <v>21</v>
      </c>
      <c r="U62" s="81">
        <v>16</v>
      </c>
      <c r="V62" s="82">
        <v>37</v>
      </c>
      <c r="W62" s="83">
        <v>16</v>
      </c>
      <c r="X62" s="84">
        <v>23</v>
      </c>
      <c r="Y62" s="84">
        <v>33</v>
      </c>
      <c r="Z62" s="84">
        <v>33</v>
      </c>
      <c r="AA62" s="85">
        <v>33</v>
      </c>
      <c r="AB62" s="80">
        <v>35</v>
      </c>
      <c r="AC62" s="81">
        <v>28</v>
      </c>
      <c r="AD62" s="81">
        <v>32</v>
      </c>
      <c r="AE62" s="81">
        <v>26</v>
      </c>
      <c r="AF62" s="82">
        <v>35</v>
      </c>
      <c r="AG62" s="83">
        <v>66</v>
      </c>
      <c r="AH62" s="84">
        <v>79</v>
      </c>
      <c r="AI62" s="84">
        <v>95</v>
      </c>
      <c r="AJ62" s="84">
        <v>76</v>
      </c>
      <c r="AK62" s="85">
        <v>70</v>
      </c>
      <c r="AL62" s="80">
        <v>99</v>
      </c>
      <c r="AM62" s="81">
        <v>112</v>
      </c>
      <c r="AN62" s="81">
        <v>105</v>
      </c>
      <c r="AO62" s="81">
        <v>116</v>
      </c>
      <c r="AP62" s="82">
        <v>89</v>
      </c>
      <c r="AQ62" s="83">
        <v>0</v>
      </c>
      <c r="AR62" s="84">
        <v>0</v>
      </c>
      <c r="AS62" s="84">
        <v>0</v>
      </c>
      <c r="AT62" s="84">
        <v>0</v>
      </c>
      <c r="AU62" s="85">
        <v>0</v>
      </c>
      <c r="AV62" s="4"/>
    </row>
    <row r="63" spans="2:48">
      <c r="B63" s="33" t="s">
        <v>188</v>
      </c>
      <c r="C63" s="8" t="s">
        <v>1092</v>
      </c>
      <c r="D63" s="20" t="s">
        <v>721</v>
      </c>
      <c r="E63" s="63">
        <v>2</v>
      </c>
      <c r="F63" s="79">
        <v>3</v>
      </c>
      <c r="G63" s="64">
        <v>7</v>
      </c>
      <c r="H63" s="80">
        <v>0</v>
      </c>
      <c r="I63" s="81">
        <v>0</v>
      </c>
      <c r="J63" s="81">
        <v>0</v>
      </c>
      <c r="K63" s="81">
        <v>0</v>
      </c>
      <c r="L63" s="82">
        <v>0</v>
      </c>
      <c r="M63" s="83">
        <v>0</v>
      </c>
      <c r="N63" s="84">
        <v>0</v>
      </c>
      <c r="O63" s="84">
        <v>0</v>
      </c>
      <c r="P63" s="84">
        <v>0</v>
      </c>
      <c r="Q63" s="85">
        <v>0</v>
      </c>
      <c r="R63" s="80">
        <v>0</v>
      </c>
      <c r="S63" s="81">
        <v>0</v>
      </c>
      <c r="T63" s="81">
        <v>0</v>
      </c>
      <c r="U63" s="81">
        <v>0</v>
      </c>
      <c r="V63" s="82">
        <v>0</v>
      </c>
      <c r="W63" s="83">
        <v>0</v>
      </c>
      <c r="X63" s="84">
        <v>0</v>
      </c>
      <c r="Y63" s="84">
        <v>0</v>
      </c>
      <c r="Z63" s="84">
        <v>0</v>
      </c>
      <c r="AA63" s="85">
        <v>0</v>
      </c>
      <c r="AB63" s="80">
        <v>0</v>
      </c>
      <c r="AC63" s="81">
        <v>0</v>
      </c>
      <c r="AD63" s="81">
        <v>0</v>
      </c>
      <c r="AE63" s="81">
        <v>0</v>
      </c>
      <c r="AF63" s="82">
        <v>0</v>
      </c>
      <c r="AG63" s="83">
        <v>0</v>
      </c>
      <c r="AH63" s="84">
        <v>0</v>
      </c>
      <c r="AI63" s="84">
        <v>0</v>
      </c>
      <c r="AJ63" s="84">
        <v>0</v>
      </c>
      <c r="AK63" s="85">
        <v>0</v>
      </c>
      <c r="AL63" s="80">
        <v>0</v>
      </c>
      <c r="AM63" s="81">
        <v>5</v>
      </c>
      <c r="AN63" s="81">
        <v>2</v>
      </c>
      <c r="AO63" s="81">
        <v>0</v>
      </c>
      <c r="AP63" s="82">
        <v>0</v>
      </c>
      <c r="AQ63" s="83">
        <v>0</v>
      </c>
      <c r="AR63" s="84">
        <v>0</v>
      </c>
      <c r="AS63" s="84">
        <v>0</v>
      </c>
      <c r="AT63" s="84">
        <v>0</v>
      </c>
      <c r="AU63" s="85">
        <v>0</v>
      </c>
      <c r="AV63" s="4"/>
    </row>
    <row r="64" spans="2:48">
      <c r="B64" s="33" t="s">
        <v>389</v>
      </c>
      <c r="C64" s="8" t="s">
        <v>1092</v>
      </c>
      <c r="D64" s="20" t="s">
        <v>450</v>
      </c>
      <c r="E64" s="63">
        <v>18</v>
      </c>
      <c r="F64" s="79">
        <v>159</v>
      </c>
      <c r="G64" s="64">
        <v>635</v>
      </c>
      <c r="H64" s="80">
        <v>7</v>
      </c>
      <c r="I64" s="81">
        <v>7</v>
      </c>
      <c r="J64" s="81">
        <v>7</v>
      </c>
      <c r="K64" s="81">
        <v>6</v>
      </c>
      <c r="L64" s="82">
        <v>6</v>
      </c>
      <c r="M64" s="83">
        <v>6</v>
      </c>
      <c r="N64" s="84">
        <v>6</v>
      </c>
      <c r="O64" s="84">
        <v>6</v>
      </c>
      <c r="P64" s="84">
        <v>8</v>
      </c>
      <c r="Q64" s="85">
        <v>6</v>
      </c>
      <c r="R64" s="80">
        <v>10</v>
      </c>
      <c r="S64" s="81">
        <v>10</v>
      </c>
      <c r="T64" s="81">
        <v>26</v>
      </c>
      <c r="U64" s="81">
        <v>20</v>
      </c>
      <c r="V64" s="82">
        <v>16</v>
      </c>
      <c r="W64" s="83">
        <v>17</v>
      </c>
      <c r="X64" s="84">
        <v>12</v>
      </c>
      <c r="Y64" s="84">
        <v>18</v>
      </c>
      <c r="Z64" s="84">
        <v>14</v>
      </c>
      <c r="AA64" s="85">
        <v>12</v>
      </c>
      <c r="AB64" s="80">
        <v>16</v>
      </c>
      <c r="AC64" s="81">
        <v>19</v>
      </c>
      <c r="AD64" s="81">
        <v>14</v>
      </c>
      <c r="AE64" s="81">
        <v>14</v>
      </c>
      <c r="AF64" s="82">
        <v>14</v>
      </c>
      <c r="AG64" s="83">
        <v>21</v>
      </c>
      <c r="AH64" s="84">
        <v>35</v>
      </c>
      <c r="AI64" s="84">
        <v>46</v>
      </c>
      <c r="AJ64" s="84">
        <v>48</v>
      </c>
      <c r="AK64" s="85">
        <v>45</v>
      </c>
      <c r="AL64" s="80">
        <v>38</v>
      </c>
      <c r="AM64" s="81">
        <v>27</v>
      </c>
      <c r="AN64" s="81">
        <v>27</v>
      </c>
      <c r="AO64" s="81">
        <v>27</v>
      </c>
      <c r="AP64" s="82">
        <v>19</v>
      </c>
      <c r="AQ64" s="83">
        <v>5</v>
      </c>
      <c r="AR64" s="84">
        <v>0</v>
      </c>
      <c r="AS64" s="84">
        <v>0</v>
      </c>
      <c r="AT64" s="84">
        <v>0</v>
      </c>
      <c r="AU64" s="85">
        <v>0</v>
      </c>
      <c r="AV64" s="4"/>
    </row>
    <row r="65" spans="2:48">
      <c r="B65" s="33" t="s">
        <v>723</v>
      </c>
      <c r="C65" s="8" t="s">
        <v>1092</v>
      </c>
      <c r="D65" s="20" t="s">
        <v>715</v>
      </c>
      <c r="E65" s="63">
        <v>1</v>
      </c>
      <c r="F65" s="79">
        <v>2</v>
      </c>
      <c r="G65" s="64">
        <v>9</v>
      </c>
      <c r="H65" s="80">
        <v>0</v>
      </c>
      <c r="I65" s="81">
        <v>0</v>
      </c>
      <c r="J65" s="81">
        <v>0</v>
      </c>
      <c r="K65" s="81">
        <v>0</v>
      </c>
      <c r="L65" s="82">
        <v>0</v>
      </c>
      <c r="M65" s="83">
        <v>0</v>
      </c>
      <c r="N65" s="84">
        <v>0</v>
      </c>
      <c r="O65" s="84">
        <v>0</v>
      </c>
      <c r="P65" s="84">
        <v>0</v>
      </c>
      <c r="Q65" s="85">
        <v>0</v>
      </c>
      <c r="R65" s="80">
        <v>0</v>
      </c>
      <c r="S65" s="81">
        <v>0</v>
      </c>
      <c r="T65" s="81">
        <v>0</v>
      </c>
      <c r="U65" s="81">
        <v>0</v>
      </c>
      <c r="V65" s="82">
        <v>0</v>
      </c>
      <c r="W65" s="83">
        <v>0</v>
      </c>
      <c r="X65" s="84">
        <v>0</v>
      </c>
      <c r="Y65" s="84">
        <v>0</v>
      </c>
      <c r="Z65" s="84">
        <v>0</v>
      </c>
      <c r="AA65" s="85">
        <v>0</v>
      </c>
      <c r="AB65" s="80">
        <v>0</v>
      </c>
      <c r="AC65" s="81">
        <v>0</v>
      </c>
      <c r="AD65" s="81">
        <v>0</v>
      </c>
      <c r="AE65" s="81">
        <v>0</v>
      </c>
      <c r="AF65" s="82">
        <v>0</v>
      </c>
      <c r="AG65" s="83">
        <v>0</v>
      </c>
      <c r="AH65" s="84">
        <v>0</v>
      </c>
      <c r="AI65" s="84">
        <v>0</v>
      </c>
      <c r="AJ65" s="84">
        <v>0</v>
      </c>
      <c r="AK65" s="85">
        <v>0</v>
      </c>
      <c r="AL65" s="80">
        <v>0</v>
      </c>
      <c r="AM65" s="81">
        <v>0</v>
      </c>
      <c r="AN65" s="81">
        <v>5</v>
      </c>
      <c r="AO65" s="81">
        <v>4</v>
      </c>
      <c r="AP65" s="82">
        <v>0</v>
      </c>
      <c r="AQ65" s="83">
        <v>0</v>
      </c>
      <c r="AR65" s="84">
        <v>0</v>
      </c>
      <c r="AS65" s="84">
        <v>0</v>
      </c>
      <c r="AT65" s="84">
        <v>0</v>
      </c>
      <c r="AU65" s="85">
        <v>0</v>
      </c>
      <c r="AV65" s="4"/>
    </row>
    <row r="66" spans="2:48">
      <c r="B66" s="33" t="s">
        <v>397</v>
      </c>
      <c r="C66" s="8" t="s">
        <v>1092</v>
      </c>
      <c r="D66" s="20" t="s">
        <v>465</v>
      </c>
      <c r="E66" s="63">
        <v>16</v>
      </c>
      <c r="F66" s="79">
        <v>130</v>
      </c>
      <c r="G66" s="64">
        <v>455</v>
      </c>
      <c r="H66" s="80">
        <v>19</v>
      </c>
      <c r="I66" s="81">
        <v>24</v>
      </c>
      <c r="J66" s="81">
        <v>18</v>
      </c>
      <c r="K66" s="81">
        <v>17</v>
      </c>
      <c r="L66" s="82">
        <v>18</v>
      </c>
      <c r="M66" s="83">
        <v>16</v>
      </c>
      <c r="N66" s="84">
        <v>17</v>
      </c>
      <c r="O66" s="84">
        <v>19</v>
      </c>
      <c r="P66" s="84">
        <v>17</v>
      </c>
      <c r="Q66" s="85">
        <v>18</v>
      </c>
      <c r="R66" s="80">
        <v>17</v>
      </c>
      <c r="S66" s="81">
        <v>15</v>
      </c>
      <c r="T66" s="81">
        <v>24</v>
      </c>
      <c r="U66" s="81">
        <v>24</v>
      </c>
      <c r="V66" s="82">
        <v>24</v>
      </c>
      <c r="W66" s="83">
        <v>33</v>
      </c>
      <c r="X66" s="84">
        <v>28</v>
      </c>
      <c r="Y66" s="84">
        <v>25</v>
      </c>
      <c r="Z66" s="84">
        <v>26</v>
      </c>
      <c r="AA66" s="85">
        <v>28</v>
      </c>
      <c r="AB66" s="80">
        <v>16</v>
      </c>
      <c r="AC66" s="81">
        <v>12</v>
      </c>
      <c r="AD66" s="81">
        <v>0</v>
      </c>
      <c r="AE66" s="81">
        <v>0</v>
      </c>
      <c r="AF66" s="82">
        <v>0</v>
      </c>
      <c r="AG66" s="83">
        <v>0</v>
      </c>
      <c r="AH66" s="84">
        <v>0</v>
      </c>
      <c r="AI66" s="84">
        <v>0</v>
      </c>
      <c r="AJ66" s="84">
        <v>0</v>
      </c>
      <c r="AK66" s="85">
        <v>0</v>
      </c>
      <c r="AL66" s="80">
        <v>0</v>
      </c>
      <c r="AM66" s="81">
        <v>0</v>
      </c>
      <c r="AN66" s="81">
        <v>0</v>
      </c>
      <c r="AO66" s="81">
        <v>0</v>
      </c>
      <c r="AP66" s="82">
        <v>0</v>
      </c>
      <c r="AQ66" s="83">
        <v>0</v>
      </c>
      <c r="AR66" s="84">
        <v>0</v>
      </c>
      <c r="AS66" s="84">
        <v>0</v>
      </c>
      <c r="AT66" s="84">
        <v>0</v>
      </c>
      <c r="AU66" s="85">
        <v>0</v>
      </c>
      <c r="AV66" s="4"/>
    </row>
    <row r="67" spans="2:48">
      <c r="B67" s="33" t="s">
        <v>400</v>
      </c>
      <c r="C67" s="8" t="s">
        <v>1092</v>
      </c>
      <c r="D67" s="20" t="s">
        <v>467</v>
      </c>
      <c r="E67" s="63">
        <v>18</v>
      </c>
      <c r="F67" s="79">
        <v>102</v>
      </c>
      <c r="G67" s="64">
        <v>309</v>
      </c>
      <c r="H67" s="80">
        <v>34</v>
      </c>
      <c r="I67" s="81">
        <v>32</v>
      </c>
      <c r="J67" s="81">
        <v>25</v>
      </c>
      <c r="K67" s="81">
        <v>24</v>
      </c>
      <c r="L67" s="82">
        <v>25</v>
      </c>
      <c r="M67" s="83">
        <v>15</v>
      </c>
      <c r="N67" s="84">
        <v>14</v>
      </c>
      <c r="O67" s="84">
        <v>17</v>
      </c>
      <c r="P67" s="84">
        <v>17</v>
      </c>
      <c r="Q67" s="85">
        <v>22</v>
      </c>
      <c r="R67" s="80">
        <v>13</v>
      </c>
      <c r="S67" s="81">
        <v>19</v>
      </c>
      <c r="T67" s="81">
        <v>21</v>
      </c>
      <c r="U67" s="81">
        <v>16</v>
      </c>
      <c r="V67" s="82">
        <v>15</v>
      </c>
      <c r="W67" s="83">
        <v>0</v>
      </c>
      <c r="X67" s="84">
        <v>0</v>
      </c>
      <c r="Y67" s="84">
        <v>0</v>
      </c>
      <c r="Z67" s="84">
        <v>0</v>
      </c>
      <c r="AA67" s="85">
        <v>0</v>
      </c>
      <c r="AB67" s="80">
        <v>0</v>
      </c>
      <c r="AC67" s="81">
        <v>0</v>
      </c>
      <c r="AD67" s="81">
        <v>0</v>
      </c>
      <c r="AE67" s="81">
        <v>0</v>
      </c>
      <c r="AF67" s="82">
        <v>0</v>
      </c>
      <c r="AG67" s="83">
        <v>0</v>
      </c>
      <c r="AH67" s="84">
        <v>0</v>
      </c>
      <c r="AI67" s="84">
        <v>0</v>
      </c>
      <c r="AJ67" s="84">
        <v>0</v>
      </c>
      <c r="AK67" s="85">
        <v>0</v>
      </c>
      <c r="AL67" s="80">
        <v>0</v>
      </c>
      <c r="AM67" s="81">
        <v>0</v>
      </c>
      <c r="AN67" s="81">
        <v>0</v>
      </c>
      <c r="AO67" s="81">
        <v>0</v>
      </c>
      <c r="AP67" s="82">
        <v>0</v>
      </c>
      <c r="AQ67" s="83">
        <v>0</v>
      </c>
      <c r="AR67" s="84">
        <v>0</v>
      </c>
      <c r="AS67" s="84">
        <v>0</v>
      </c>
      <c r="AT67" s="84">
        <v>0</v>
      </c>
      <c r="AU67" s="85">
        <v>0</v>
      </c>
      <c r="AV67" s="4"/>
    </row>
    <row r="68" spans="2:48">
      <c r="B68" s="33" t="s">
        <v>401</v>
      </c>
      <c r="C68" s="8" t="s">
        <v>1092</v>
      </c>
      <c r="D68" s="20" t="s">
        <v>468</v>
      </c>
      <c r="E68" s="63">
        <v>1</v>
      </c>
      <c r="F68" s="79">
        <v>5</v>
      </c>
      <c r="G68" s="64">
        <v>20</v>
      </c>
      <c r="H68" s="80">
        <v>0</v>
      </c>
      <c r="I68" s="81">
        <v>0</v>
      </c>
      <c r="J68" s="81">
        <v>0</v>
      </c>
      <c r="K68" s="81">
        <v>0</v>
      </c>
      <c r="L68" s="82">
        <v>0</v>
      </c>
      <c r="M68" s="83">
        <v>0</v>
      </c>
      <c r="N68" s="84">
        <v>0</v>
      </c>
      <c r="O68" s="84">
        <v>0</v>
      </c>
      <c r="P68" s="84">
        <v>0</v>
      </c>
      <c r="Q68" s="85">
        <v>0</v>
      </c>
      <c r="R68" s="80">
        <v>0</v>
      </c>
      <c r="S68" s="81">
        <v>0</v>
      </c>
      <c r="T68" s="81">
        <v>1</v>
      </c>
      <c r="U68" s="81">
        <v>1</v>
      </c>
      <c r="V68" s="82">
        <v>6</v>
      </c>
      <c r="W68" s="83">
        <v>6</v>
      </c>
      <c r="X68" s="84">
        <v>6</v>
      </c>
      <c r="Y68" s="84">
        <v>0</v>
      </c>
      <c r="Z68" s="84">
        <v>0</v>
      </c>
      <c r="AA68" s="85">
        <v>0</v>
      </c>
      <c r="AB68" s="80">
        <v>0</v>
      </c>
      <c r="AC68" s="81">
        <v>0</v>
      </c>
      <c r="AD68" s="81">
        <v>0</v>
      </c>
      <c r="AE68" s="81">
        <v>0</v>
      </c>
      <c r="AF68" s="82">
        <v>0</v>
      </c>
      <c r="AG68" s="83">
        <v>0</v>
      </c>
      <c r="AH68" s="84">
        <v>0</v>
      </c>
      <c r="AI68" s="84">
        <v>0</v>
      </c>
      <c r="AJ68" s="84">
        <v>0</v>
      </c>
      <c r="AK68" s="85">
        <v>0</v>
      </c>
      <c r="AL68" s="80">
        <v>0</v>
      </c>
      <c r="AM68" s="81">
        <v>0</v>
      </c>
      <c r="AN68" s="81">
        <v>0</v>
      </c>
      <c r="AO68" s="81">
        <v>0</v>
      </c>
      <c r="AP68" s="82">
        <v>0</v>
      </c>
      <c r="AQ68" s="83">
        <v>0</v>
      </c>
      <c r="AR68" s="84">
        <v>0</v>
      </c>
      <c r="AS68" s="84">
        <v>0</v>
      </c>
      <c r="AT68" s="84">
        <v>0</v>
      </c>
      <c r="AU68" s="85">
        <v>0</v>
      </c>
      <c r="AV68" s="4"/>
    </row>
    <row r="69" spans="2:48">
      <c r="B69" s="33" t="s">
        <v>402</v>
      </c>
      <c r="C69" s="8" t="s">
        <v>1092</v>
      </c>
      <c r="D69" s="20" t="s">
        <v>469</v>
      </c>
      <c r="E69" s="63">
        <v>10</v>
      </c>
      <c r="F69" s="79">
        <v>60</v>
      </c>
      <c r="G69" s="64">
        <v>219</v>
      </c>
      <c r="H69" s="80">
        <v>35</v>
      </c>
      <c r="I69" s="81">
        <v>29</v>
      </c>
      <c r="J69" s="81">
        <v>28</v>
      </c>
      <c r="K69" s="81">
        <v>26</v>
      </c>
      <c r="L69" s="82">
        <v>24</v>
      </c>
      <c r="M69" s="83">
        <v>14</v>
      </c>
      <c r="N69" s="84">
        <v>11</v>
      </c>
      <c r="O69" s="84">
        <v>12</v>
      </c>
      <c r="P69" s="84">
        <v>15</v>
      </c>
      <c r="Q69" s="85">
        <v>15</v>
      </c>
      <c r="R69" s="80">
        <v>8</v>
      </c>
      <c r="S69" s="81">
        <v>2</v>
      </c>
      <c r="T69" s="81">
        <v>0</v>
      </c>
      <c r="U69" s="81">
        <v>0</v>
      </c>
      <c r="V69" s="82">
        <v>0</v>
      </c>
      <c r="W69" s="83">
        <v>0</v>
      </c>
      <c r="X69" s="84">
        <v>0</v>
      </c>
      <c r="Y69" s="84">
        <v>0</v>
      </c>
      <c r="Z69" s="84">
        <v>0</v>
      </c>
      <c r="AA69" s="85">
        <v>0</v>
      </c>
      <c r="AB69" s="80">
        <v>0</v>
      </c>
      <c r="AC69" s="81">
        <v>0</v>
      </c>
      <c r="AD69" s="81">
        <v>0</v>
      </c>
      <c r="AE69" s="81">
        <v>0</v>
      </c>
      <c r="AF69" s="82">
        <v>0</v>
      </c>
      <c r="AG69" s="83">
        <v>0</v>
      </c>
      <c r="AH69" s="84">
        <v>0</v>
      </c>
      <c r="AI69" s="84">
        <v>0</v>
      </c>
      <c r="AJ69" s="84">
        <v>0</v>
      </c>
      <c r="AK69" s="85">
        <v>0</v>
      </c>
      <c r="AL69" s="80">
        <v>0</v>
      </c>
      <c r="AM69" s="81">
        <v>0</v>
      </c>
      <c r="AN69" s="81">
        <v>0</v>
      </c>
      <c r="AO69" s="81">
        <v>0</v>
      </c>
      <c r="AP69" s="82">
        <v>0</v>
      </c>
      <c r="AQ69" s="83">
        <v>0</v>
      </c>
      <c r="AR69" s="84">
        <v>0</v>
      </c>
      <c r="AS69" s="84">
        <v>0</v>
      </c>
      <c r="AT69" s="84">
        <v>0</v>
      </c>
      <c r="AU69" s="85">
        <v>0</v>
      </c>
      <c r="AV69" s="4"/>
    </row>
    <row r="70" spans="2:48">
      <c r="B70" s="33" t="s">
        <v>403</v>
      </c>
      <c r="C70" s="8" t="s">
        <v>1092</v>
      </c>
      <c r="D70" s="20" t="s">
        <v>470</v>
      </c>
      <c r="E70" s="63">
        <v>19</v>
      </c>
      <c r="F70" s="79">
        <v>139</v>
      </c>
      <c r="G70" s="64">
        <v>552</v>
      </c>
      <c r="H70" s="80">
        <v>35</v>
      </c>
      <c r="I70" s="81">
        <v>35</v>
      </c>
      <c r="J70" s="81">
        <v>30</v>
      </c>
      <c r="K70" s="81">
        <v>26</v>
      </c>
      <c r="L70" s="82">
        <v>22</v>
      </c>
      <c r="M70" s="83">
        <v>23</v>
      </c>
      <c r="N70" s="84">
        <v>24</v>
      </c>
      <c r="O70" s="84">
        <v>25</v>
      </c>
      <c r="P70" s="84">
        <v>26</v>
      </c>
      <c r="Q70" s="85">
        <v>31</v>
      </c>
      <c r="R70" s="80">
        <v>30</v>
      </c>
      <c r="S70" s="81">
        <v>38</v>
      </c>
      <c r="T70" s="81">
        <v>32</v>
      </c>
      <c r="U70" s="81">
        <v>26</v>
      </c>
      <c r="V70" s="82">
        <v>25</v>
      </c>
      <c r="W70" s="83">
        <v>26</v>
      </c>
      <c r="X70" s="84">
        <v>21</v>
      </c>
      <c r="Y70" s="84">
        <v>17</v>
      </c>
      <c r="Z70" s="84">
        <v>22</v>
      </c>
      <c r="AA70" s="85">
        <v>33</v>
      </c>
      <c r="AB70" s="80">
        <v>5</v>
      </c>
      <c r="AC70" s="81">
        <v>0</v>
      </c>
      <c r="AD70" s="81">
        <v>0</v>
      </c>
      <c r="AE70" s="81">
        <v>0</v>
      </c>
      <c r="AF70" s="82">
        <v>0</v>
      </c>
      <c r="AG70" s="83">
        <v>0</v>
      </c>
      <c r="AH70" s="84">
        <v>0</v>
      </c>
      <c r="AI70" s="84">
        <v>0</v>
      </c>
      <c r="AJ70" s="84">
        <v>0</v>
      </c>
      <c r="AK70" s="85">
        <v>0</v>
      </c>
      <c r="AL70" s="80">
        <v>0</v>
      </c>
      <c r="AM70" s="81">
        <v>0</v>
      </c>
      <c r="AN70" s="81">
        <v>0</v>
      </c>
      <c r="AO70" s="81">
        <v>0</v>
      </c>
      <c r="AP70" s="82">
        <v>0</v>
      </c>
      <c r="AQ70" s="83">
        <v>0</v>
      </c>
      <c r="AR70" s="84">
        <v>0</v>
      </c>
      <c r="AS70" s="84">
        <v>0</v>
      </c>
      <c r="AT70" s="84">
        <v>0</v>
      </c>
      <c r="AU70" s="85">
        <v>0</v>
      </c>
      <c r="AV70" s="4"/>
    </row>
    <row r="71" spans="2:48">
      <c r="B71" s="33" t="s">
        <v>405</v>
      </c>
      <c r="C71" s="8" t="s">
        <v>1092</v>
      </c>
      <c r="D71" s="20" t="s">
        <v>471</v>
      </c>
      <c r="E71" s="63">
        <v>6</v>
      </c>
      <c r="F71" s="79">
        <v>83</v>
      </c>
      <c r="G71" s="64">
        <v>2051</v>
      </c>
      <c r="H71" s="80">
        <v>0</v>
      </c>
      <c r="I71" s="81">
        <v>0</v>
      </c>
      <c r="J71" s="81">
        <v>0</v>
      </c>
      <c r="K71" s="81">
        <v>0</v>
      </c>
      <c r="L71" s="82">
        <v>0</v>
      </c>
      <c r="M71" s="83">
        <v>0</v>
      </c>
      <c r="N71" s="84">
        <v>0</v>
      </c>
      <c r="O71" s="84">
        <v>0</v>
      </c>
      <c r="P71" s="84">
        <v>0</v>
      </c>
      <c r="Q71" s="85">
        <v>0</v>
      </c>
      <c r="R71" s="80">
        <v>0</v>
      </c>
      <c r="S71" s="81">
        <v>0</v>
      </c>
      <c r="T71" s="81">
        <v>0</v>
      </c>
      <c r="U71" s="81">
        <v>0</v>
      </c>
      <c r="V71" s="82">
        <v>0</v>
      </c>
      <c r="W71" s="83">
        <v>0</v>
      </c>
      <c r="X71" s="84">
        <v>0</v>
      </c>
      <c r="Y71" s="84">
        <v>0</v>
      </c>
      <c r="Z71" s="84">
        <v>0</v>
      </c>
      <c r="AA71" s="85">
        <v>0</v>
      </c>
      <c r="AB71" s="80">
        <v>0</v>
      </c>
      <c r="AC71" s="81">
        <v>96</v>
      </c>
      <c r="AD71" s="81">
        <v>83</v>
      </c>
      <c r="AE71" s="81">
        <v>93</v>
      </c>
      <c r="AF71" s="82">
        <v>101</v>
      </c>
      <c r="AG71" s="83">
        <v>181</v>
      </c>
      <c r="AH71" s="84">
        <v>203</v>
      </c>
      <c r="AI71" s="84">
        <v>186</v>
      </c>
      <c r="AJ71" s="84">
        <v>190</v>
      </c>
      <c r="AK71" s="85">
        <v>167</v>
      </c>
      <c r="AL71" s="80">
        <v>153</v>
      </c>
      <c r="AM71" s="81">
        <v>155</v>
      </c>
      <c r="AN71" s="81">
        <v>153</v>
      </c>
      <c r="AO71" s="81">
        <v>133</v>
      </c>
      <c r="AP71" s="82">
        <v>157</v>
      </c>
      <c r="AQ71" s="83">
        <v>0</v>
      </c>
      <c r="AR71" s="84">
        <v>0</v>
      </c>
      <c r="AS71" s="84">
        <v>0</v>
      </c>
      <c r="AT71" s="84">
        <v>0</v>
      </c>
      <c r="AU71" s="85">
        <v>0</v>
      </c>
      <c r="AV71" s="4"/>
    </row>
    <row r="72" spans="2:48">
      <c r="B72" s="33" t="s">
        <v>714</v>
      </c>
      <c r="C72" s="8" t="s">
        <v>1092</v>
      </c>
      <c r="D72" s="20" t="s">
        <v>715</v>
      </c>
      <c r="E72" s="63">
        <v>2</v>
      </c>
      <c r="F72" s="79">
        <v>5</v>
      </c>
      <c r="G72" s="64">
        <v>16</v>
      </c>
      <c r="H72" s="80">
        <v>0</v>
      </c>
      <c r="I72" s="81">
        <v>0</v>
      </c>
      <c r="J72" s="81">
        <v>0</v>
      </c>
      <c r="K72" s="81">
        <v>0</v>
      </c>
      <c r="L72" s="82">
        <v>0</v>
      </c>
      <c r="M72" s="83">
        <v>0</v>
      </c>
      <c r="N72" s="84">
        <v>0</v>
      </c>
      <c r="O72" s="84">
        <v>0</v>
      </c>
      <c r="P72" s="84">
        <v>0</v>
      </c>
      <c r="Q72" s="85">
        <v>0</v>
      </c>
      <c r="R72" s="80">
        <v>0</v>
      </c>
      <c r="S72" s="81">
        <v>0</v>
      </c>
      <c r="T72" s="81">
        <v>0</v>
      </c>
      <c r="U72" s="81">
        <v>0</v>
      </c>
      <c r="V72" s="82">
        <v>0</v>
      </c>
      <c r="W72" s="83">
        <v>0</v>
      </c>
      <c r="X72" s="84">
        <v>0</v>
      </c>
      <c r="Y72" s="84">
        <v>0</v>
      </c>
      <c r="Z72" s="84">
        <v>0</v>
      </c>
      <c r="AA72" s="85">
        <v>0</v>
      </c>
      <c r="AB72" s="80">
        <v>0</v>
      </c>
      <c r="AC72" s="81">
        <v>0</v>
      </c>
      <c r="AD72" s="81">
        <v>0</v>
      </c>
      <c r="AE72" s="81">
        <v>0</v>
      </c>
      <c r="AF72" s="82">
        <v>0</v>
      </c>
      <c r="AG72" s="83">
        <v>0</v>
      </c>
      <c r="AH72" s="84">
        <v>0</v>
      </c>
      <c r="AI72" s="84">
        <v>0</v>
      </c>
      <c r="AJ72" s="84">
        <v>0</v>
      </c>
      <c r="AK72" s="85">
        <v>0</v>
      </c>
      <c r="AL72" s="80">
        <v>0</v>
      </c>
      <c r="AM72" s="81">
        <v>0</v>
      </c>
      <c r="AN72" s="81">
        <v>6</v>
      </c>
      <c r="AO72" s="81">
        <v>4</v>
      </c>
      <c r="AP72" s="82">
        <v>6</v>
      </c>
      <c r="AQ72" s="83">
        <v>0</v>
      </c>
      <c r="AR72" s="84">
        <v>0</v>
      </c>
      <c r="AS72" s="84">
        <v>0</v>
      </c>
      <c r="AT72" s="84">
        <v>0</v>
      </c>
      <c r="AU72" s="85">
        <v>0</v>
      </c>
      <c r="AV72" s="4"/>
    </row>
    <row r="73" spans="2:48">
      <c r="B73" s="33" t="s">
        <v>408</v>
      </c>
      <c r="C73" s="8" t="s">
        <v>1092</v>
      </c>
      <c r="D73" s="20" t="s">
        <v>472</v>
      </c>
      <c r="E73" s="63">
        <v>11</v>
      </c>
      <c r="F73" s="79">
        <v>48</v>
      </c>
      <c r="G73" s="64">
        <v>258</v>
      </c>
      <c r="H73" s="80">
        <v>0</v>
      </c>
      <c r="I73" s="81">
        <v>4</v>
      </c>
      <c r="J73" s="81">
        <v>4</v>
      </c>
      <c r="K73" s="81">
        <v>7</v>
      </c>
      <c r="L73" s="82">
        <v>7</v>
      </c>
      <c r="M73" s="83">
        <v>7</v>
      </c>
      <c r="N73" s="84">
        <v>7</v>
      </c>
      <c r="O73" s="84">
        <v>7</v>
      </c>
      <c r="P73" s="84">
        <v>7</v>
      </c>
      <c r="Q73" s="85">
        <v>9</v>
      </c>
      <c r="R73" s="80">
        <v>11</v>
      </c>
      <c r="S73" s="81">
        <v>18</v>
      </c>
      <c r="T73" s="81">
        <v>20</v>
      </c>
      <c r="U73" s="81">
        <v>20</v>
      </c>
      <c r="V73" s="82">
        <v>24</v>
      </c>
      <c r="W73" s="83">
        <v>20</v>
      </c>
      <c r="X73" s="84">
        <v>16</v>
      </c>
      <c r="Y73" s="84">
        <v>26</v>
      </c>
      <c r="Z73" s="84">
        <v>22</v>
      </c>
      <c r="AA73" s="85">
        <v>22</v>
      </c>
      <c r="AB73" s="80">
        <v>0</v>
      </c>
      <c r="AC73" s="81">
        <v>0</v>
      </c>
      <c r="AD73" s="81">
        <v>0</v>
      </c>
      <c r="AE73" s="81">
        <v>0</v>
      </c>
      <c r="AF73" s="82">
        <v>0</v>
      </c>
      <c r="AG73" s="83">
        <v>0</v>
      </c>
      <c r="AH73" s="84">
        <v>0</v>
      </c>
      <c r="AI73" s="84">
        <v>0</v>
      </c>
      <c r="AJ73" s="84">
        <v>0</v>
      </c>
      <c r="AK73" s="85">
        <v>0</v>
      </c>
      <c r="AL73" s="80">
        <v>0</v>
      </c>
      <c r="AM73" s="81">
        <v>0</v>
      </c>
      <c r="AN73" s="81">
        <v>0</v>
      </c>
      <c r="AO73" s="81">
        <v>0</v>
      </c>
      <c r="AP73" s="82">
        <v>0</v>
      </c>
      <c r="AQ73" s="83">
        <v>0</v>
      </c>
      <c r="AR73" s="84">
        <v>0</v>
      </c>
      <c r="AS73" s="84">
        <v>0</v>
      </c>
      <c r="AT73" s="84">
        <v>0</v>
      </c>
      <c r="AU73" s="85">
        <v>0</v>
      </c>
      <c r="AV73" s="4"/>
    </row>
    <row r="74" spans="2:48">
      <c r="B74" s="33" t="s">
        <v>413</v>
      </c>
      <c r="C74" s="8" t="s">
        <v>1092</v>
      </c>
      <c r="D74" s="20" t="s">
        <v>475</v>
      </c>
      <c r="E74" s="63">
        <v>5</v>
      </c>
      <c r="F74" s="79">
        <v>38</v>
      </c>
      <c r="G74" s="64">
        <v>129</v>
      </c>
      <c r="H74" s="80">
        <v>0</v>
      </c>
      <c r="I74" s="81">
        <v>0</v>
      </c>
      <c r="J74" s="81">
        <v>0</v>
      </c>
      <c r="K74" s="81">
        <v>0</v>
      </c>
      <c r="L74" s="82">
        <v>0</v>
      </c>
      <c r="M74" s="83">
        <v>0</v>
      </c>
      <c r="N74" s="84">
        <v>0</v>
      </c>
      <c r="O74" s="84">
        <v>0</v>
      </c>
      <c r="P74" s="84">
        <v>0</v>
      </c>
      <c r="Q74" s="85">
        <v>0</v>
      </c>
      <c r="R74" s="80">
        <v>0</v>
      </c>
      <c r="S74" s="81">
        <v>0</v>
      </c>
      <c r="T74" s="81">
        <v>0</v>
      </c>
      <c r="U74" s="81">
        <v>0</v>
      </c>
      <c r="V74" s="82">
        <v>0</v>
      </c>
      <c r="W74" s="83">
        <v>0</v>
      </c>
      <c r="X74" s="84">
        <v>0</v>
      </c>
      <c r="Y74" s="84">
        <v>0</v>
      </c>
      <c r="Z74" s="84">
        <v>1</v>
      </c>
      <c r="AA74" s="85">
        <v>0</v>
      </c>
      <c r="AB74" s="80">
        <v>2</v>
      </c>
      <c r="AC74" s="81">
        <v>2</v>
      </c>
      <c r="AD74" s="81">
        <v>4</v>
      </c>
      <c r="AE74" s="81">
        <v>2</v>
      </c>
      <c r="AF74" s="82">
        <v>4</v>
      </c>
      <c r="AG74" s="83">
        <v>5</v>
      </c>
      <c r="AH74" s="84">
        <v>12</v>
      </c>
      <c r="AI74" s="84">
        <v>12</v>
      </c>
      <c r="AJ74" s="84">
        <v>10</v>
      </c>
      <c r="AK74" s="85">
        <v>20</v>
      </c>
      <c r="AL74" s="80">
        <v>12</v>
      </c>
      <c r="AM74" s="81">
        <v>13</v>
      </c>
      <c r="AN74" s="81">
        <v>9</v>
      </c>
      <c r="AO74" s="81">
        <v>11</v>
      </c>
      <c r="AP74" s="82">
        <v>10</v>
      </c>
      <c r="AQ74" s="83">
        <v>0</v>
      </c>
      <c r="AR74" s="84">
        <v>0</v>
      </c>
      <c r="AS74" s="84">
        <v>0</v>
      </c>
      <c r="AT74" s="84">
        <v>0</v>
      </c>
      <c r="AU74" s="85">
        <v>0</v>
      </c>
      <c r="AV74" s="4"/>
    </row>
    <row r="75" spans="2:48" ht="13.5" thickBot="1">
      <c r="B75" s="34" t="s">
        <v>948</v>
      </c>
      <c r="C75" s="14" t="s">
        <v>1098</v>
      </c>
      <c r="D75" s="21" t="s">
        <v>949</v>
      </c>
      <c r="E75" s="71">
        <v>1</v>
      </c>
      <c r="F75" s="86">
        <v>1</v>
      </c>
      <c r="G75" s="72">
        <v>2</v>
      </c>
      <c r="H75" s="87">
        <v>0</v>
      </c>
      <c r="I75" s="88">
        <v>0</v>
      </c>
      <c r="J75" s="88">
        <v>0</v>
      </c>
      <c r="K75" s="88">
        <v>0</v>
      </c>
      <c r="L75" s="89">
        <v>0</v>
      </c>
      <c r="M75" s="90">
        <v>0</v>
      </c>
      <c r="N75" s="91">
        <v>0</v>
      </c>
      <c r="O75" s="91">
        <v>0</v>
      </c>
      <c r="P75" s="91">
        <v>0</v>
      </c>
      <c r="Q75" s="92">
        <v>0</v>
      </c>
      <c r="R75" s="87">
        <v>0</v>
      </c>
      <c r="S75" s="88">
        <v>0</v>
      </c>
      <c r="T75" s="88">
        <v>0</v>
      </c>
      <c r="U75" s="88">
        <v>0</v>
      </c>
      <c r="V75" s="89">
        <v>0</v>
      </c>
      <c r="W75" s="90">
        <v>0</v>
      </c>
      <c r="X75" s="91">
        <v>0</v>
      </c>
      <c r="Y75" s="91">
        <v>0</v>
      </c>
      <c r="Z75" s="91">
        <v>0</v>
      </c>
      <c r="AA75" s="92">
        <v>0</v>
      </c>
      <c r="AB75" s="87">
        <v>0</v>
      </c>
      <c r="AC75" s="88">
        <v>0</v>
      </c>
      <c r="AD75" s="88">
        <v>0</v>
      </c>
      <c r="AE75" s="88">
        <v>0</v>
      </c>
      <c r="AF75" s="89">
        <v>0</v>
      </c>
      <c r="AG75" s="90">
        <v>0</v>
      </c>
      <c r="AH75" s="91">
        <v>0</v>
      </c>
      <c r="AI75" s="91">
        <v>0</v>
      </c>
      <c r="AJ75" s="91">
        <v>0</v>
      </c>
      <c r="AK75" s="92">
        <v>0</v>
      </c>
      <c r="AL75" s="87">
        <v>0</v>
      </c>
      <c r="AM75" s="88">
        <v>0</v>
      </c>
      <c r="AN75" s="88">
        <v>0</v>
      </c>
      <c r="AO75" s="88">
        <v>2</v>
      </c>
      <c r="AP75" s="98">
        <v>0</v>
      </c>
      <c r="AQ75" s="90">
        <v>0</v>
      </c>
      <c r="AR75" s="91">
        <v>0</v>
      </c>
      <c r="AS75" s="91">
        <v>0</v>
      </c>
      <c r="AT75" s="91">
        <v>0</v>
      </c>
      <c r="AU75" s="92">
        <v>0</v>
      </c>
      <c r="AV75" s="4"/>
    </row>
    <row r="76" spans="2:48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</row>
    <row r="77" spans="2:48" ht="26.25">
      <c r="B77" s="199" t="s">
        <v>477</v>
      </c>
    </row>
    <row r="78" spans="2:48" ht="13.5" thickBot="1"/>
    <row r="79" spans="2:48">
      <c r="B79" s="278" t="s">
        <v>5</v>
      </c>
      <c r="C79" s="280" t="s">
        <v>444</v>
      </c>
      <c r="D79" s="282" t="s">
        <v>445</v>
      </c>
      <c r="E79" s="284" t="s">
        <v>446</v>
      </c>
      <c r="F79" s="286" t="s">
        <v>447</v>
      </c>
      <c r="G79" s="276" t="s">
        <v>448</v>
      </c>
      <c r="H79" s="45" t="s">
        <v>478</v>
      </c>
      <c r="I79" s="46"/>
      <c r="J79" s="46"/>
      <c r="K79" s="46"/>
      <c r="L79" s="47"/>
      <c r="M79" s="54"/>
      <c r="N79" s="55"/>
      <c r="O79" s="55"/>
      <c r="P79" s="55"/>
      <c r="Q79" s="56"/>
      <c r="R79" s="45"/>
      <c r="S79" s="46"/>
      <c r="T79" s="46"/>
      <c r="U79" s="46"/>
      <c r="V79" s="47"/>
      <c r="W79" s="54"/>
      <c r="X79" s="55"/>
      <c r="Y79" s="55"/>
      <c r="Z79" s="55"/>
      <c r="AA79" s="56"/>
      <c r="AB79" s="45"/>
      <c r="AC79" s="46"/>
      <c r="AD79" s="46"/>
      <c r="AE79" s="46"/>
      <c r="AF79" s="47"/>
      <c r="AG79" s="54"/>
      <c r="AH79" s="55"/>
      <c r="AI79" s="55"/>
      <c r="AJ79" s="55"/>
      <c r="AK79" s="56"/>
      <c r="AL79" s="45"/>
      <c r="AM79" s="46"/>
      <c r="AN79" s="46"/>
      <c r="AO79" s="46"/>
      <c r="AP79" s="47"/>
      <c r="AQ79" s="54"/>
      <c r="AR79" s="55"/>
      <c r="AS79" s="55"/>
      <c r="AT79" s="55"/>
      <c r="AU79" s="56"/>
      <c r="AV79" s="4"/>
    </row>
    <row r="80" spans="2:48" ht="13.5" thickBot="1">
      <c r="B80" s="289"/>
      <c r="C80" s="290"/>
      <c r="D80" s="291"/>
      <c r="E80" s="292"/>
      <c r="F80" s="293"/>
      <c r="G80" s="277"/>
      <c r="H80" s="48">
        <v>1990</v>
      </c>
      <c r="I80" s="49">
        <v>1991</v>
      </c>
      <c r="J80" s="49">
        <v>1992</v>
      </c>
      <c r="K80" s="49">
        <v>1993</v>
      </c>
      <c r="L80" s="50">
        <v>1994</v>
      </c>
      <c r="M80" s="60">
        <v>1995</v>
      </c>
      <c r="N80" s="61">
        <v>1996</v>
      </c>
      <c r="O80" s="61">
        <v>1997</v>
      </c>
      <c r="P80" s="61">
        <v>1998</v>
      </c>
      <c r="Q80" s="62">
        <v>1999</v>
      </c>
      <c r="R80" s="48">
        <v>2000</v>
      </c>
      <c r="S80" s="49">
        <v>2001</v>
      </c>
      <c r="T80" s="49">
        <v>2002</v>
      </c>
      <c r="U80" s="49">
        <v>2003</v>
      </c>
      <c r="V80" s="50">
        <v>2004</v>
      </c>
      <c r="W80" s="60">
        <v>2005</v>
      </c>
      <c r="X80" s="61">
        <v>2006</v>
      </c>
      <c r="Y80" s="61">
        <v>2007</v>
      </c>
      <c r="Z80" s="61">
        <v>2008</v>
      </c>
      <c r="AA80" s="62">
        <v>2009</v>
      </c>
      <c r="AB80" s="48">
        <v>2010</v>
      </c>
      <c r="AC80" s="49">
        <v>2011</v>
      </c>
      <c r="AD80" s="49">
        <v>2012</v>
      </c>
      <c r="AE80" s="49">
        <v>2013</v>
      </c>
      <c r="AF80" s="50">
        <v>2014</v>
      </c>
      <c r="AG80" s="60">
        <v>2015</v>
      </c>
      <c r="AH80" s="61">
        <v>2016</v>
      </c>
      <c r="AI80" s="61">
        <v>2017</v>
      </c>
      <c r="AJ80" s="61">
        <v>2018</v>
      </c>
      <c r="AK80" s="62">
        <v>2019</v>
      </c>
      <c r="AL80" s="48">
        <v>2020</v>
      </c>
      <c r="AM80" s="49">
        <v>2021</v>
      </c>
      <c r="AN80" s="49">
        <v>2022</v>
      </c>
      <c r="AO80" s="49">
        <v>2023</v>
      </c>
      <c r="AP80" s="50">
        <v>2024</v>
      </c>
      <c r="AQ80" s="60">
        <v>2015</v>
      </c>
      <c r="AR80" s="61">
        <v>2016</v>
      </c>
      <c r="AS80" s="61">
        <v>2017</v>
      </c>
      <c r="AT80" s="61">
        <v>2018</v>
      </c>
      <c r="AU80" s="62">
        <v>2019</v>
      </c>
      <c r="AV80" s="4"/>
    </row>
    <row r="81" spans="2:48">
      <c r="B81" s="33" t="s">
        <v>69</v>
      </c>
      <c r="C81" s="8" t="s">
        <v>1093</v>
      </c>
      <c r="D81" s="20" t="s">
        <v>450</v>
      </c>
      <c r="E81" s="63">
        <f>E9</f>
        <v>51</v>
      </c>
      <c r="F81" s="79">
        <f t="shared" ref="F81:AP81" si="3">F9</f>
        <v>488</v>
      </c>
      <c r="G81" s="64">
        <f t="shared" si="3"/>
        <v>1847</v>
      </c>
      <c r="H81" s="80">
        <f t="shared" si="3"/>
        <v>11</v>
      </c>
      <c r="I81" s="81">
        <f t="shared" si="3"/>
        <v>11</v>
      </c>
      <c r="J81" s="81">
        <f t="shared" si="3"/>
        <v>9</v>
      </c>
      <c r="K81" s="81">
        <f t="shared" si="3"/>
        <v>10</v>
      </c>
      <c r="L81" s="82">
        <f t="shared" si="3"/>
        <v>11</v>
      </c>
      <c r="M81" s="83">
        <f t="shared" si="3"/>
        <v>10</v>
      </c>
      <c r="N81" s="84">
        <f t="shared" si="3"/>
        <v>7</v>
      </c>
      <c r="O81" s="84">
        <f t="shared" si="3"/>
        <v>11</v>
      </c>
      <c r="P81" s="84">
        <f t="shared" si="3"/>
        <v>13</v>
      </c>
      <c r="Q81" s="85">
        <f t="shared" si="3"/>
        <v>11</v>
      </c>
      <c r="R81" s="80">
        <f t="shared" si="3"/>
        <v>16</v>
      </c>
      <c r="S81" s="81">
        <f t="shared" si="3"/>
        <v>22</v>
      </c>
      <c r="T81" s="81">
        <f t="shared" si="3"/>
        <v>33</v>
      </c>
      <c r="U81" s="81">
        <f t="shared" si="3"/>
        <v>30</v>
      </c>
      <c r="V81" s="82">
        <f t="shared" si="3"/>
        <v>37</v>
      </c>
      <c r="W81" s="83">
        <f t="shared" si="3"/>
        <v>57</v>
      </c>
      <c r="X81" s="84">
        <f t="shared" si="3"/>
        <v>38</v>
      </c>
      <c r="Y81" s="84">
        <f t="shared" si="3"/>
        <v>37</v>
      </c>
      <c r="Z81" s="84">
        <f t="shared" si="3"/>
        <v>57</v>
      </c>
      <c r="AA81" s="85">
        <f t="shared" si="3"/>
        <v>46</v>
      </c>
      <c r="AB81" s="80">
        <f t="shared" si="3"/>
        <v>39</v>
      </c>
      <c r="AC81" s="81">
        <f t="shared" si="3"/>
        <v>43</v>
      </c>
      <c r="AD81" s="81">
        <f t="shared" si="3"/>
        <v>45</v>
      </c>
      <c r="AE81" s="81">
        <f t="shared" si="3"/>
        <v>82</v>
      </c>
      <c r="AF81" s="82">
        <f t="shared" si="3"/>
        <v>87</v>
      </c>
      <c r="AG81" s="83">
        <f t="shared" si="3"/>
        <v>108</v>
      </c>
      <c r="AH81" s="84">
        <f t="shared" si="3"/>
        <v>90</v>
      </c>
      <c r="AI81" s="84">
        <f t="shared" si="3"/>
        <v>82</v>
      </c>
      <c r="AJ81" s="84">
        <f t="shared" si="3"/>
        <v>119</v>
      </c>
      <c r="AK81" s="85">
        <f t="shared" si="3"/>
        <v>87</v>
      </c>
      <c r="AL81" s="80">
        <f t="shared" si="3"/>
        <v>96</v>
      </c>
      <c r="AM81" s="81">
        <f t="shared" si="3"/>
        <v>106</v>
      </c>
      <c r="AN81" s="81">
        <f t="shared" si="3"/>
        <v>127</v>
      </c>
      <c r="AO81" s="81">
        <f t="shared" si="3"/>
        <v>127</v>
      </c>
      <c r="AP81" s="82">
        <f t="shared" si="3"/>
        <v>125</v>
      </c>
      <c r="AQ81" s="83">
        <f t="shared" ref="AQ81:AU81" si="4">AQ9</f>
        <v>7</v>
      </c>
      <c r="AR81" s="84">
        <f t="shared" si="4"/>
        <v>0</v>
      </c>
      <c r="AS81" s="84">
        <f t="shared" si="4"/>
        <v>0</v>
      </c>
      <c r="AT81" s="84">
        <f t="shared" si="4"/>
        <v>0</v>
      </c>
      <c r="AU81" s="85">
        <f t="shared" si="4"/>
        <v>0</v>
      </c>
      <c r="AV81" s="4"/>
    </row>
    <row r="82" spans="2:48">
      <c r="B82" s="33" t="s">
        <v>74</v>
      </c>
      <c r="C82" s="8" t="s">
        <v>1093</v>
      </c>
      <c r="D82" s="20" t="s">
        <v>450</v>
      </c>
      <c r="E82" s="63">
        <f>E10</f>
        <v>40</v>
      </c>
      <c r="F82" s="79">
        <f t="shared" ref="F82:AP82" si="5">F10</f>
        <v>403</v>
      </c>
      <c r="G82" s="64">
        <f t="shared" si="5"/>
        <v>1777</v>
      </c>
      <c r="H82" s="80">
        <f t="shared" si="5"/>
        <v>12</v>
      </c>
      <c r="I82" s="81">
        <f t="shared" si="5"/>
        <v>16</v>
      </c>
      <c r="J82" s="81">
        <f t="shared" si="5"/>
        <v>14</v>
      </c>
      <c r="K82" s="81">
        <f t="shared" si="5"/>
        <v>13</v>
      </c>
      <c r="L82" s="82">
        <f t="shared" si="5"/>
        <v>17</v>
      </c>
      <c r="M82" s="83">
        <f t="shared" si="5"/>
        <v>19</v>
      </c>
      <c r="N82" s="84">
        <f t="shared" si="5"/>
        <v>14</v>
      </c>
      <c r="O82" s="84">
        <f t="shared" si="5"/>
        <v>18</v>
      </c>
      <c r="P82" s="84">
        <f t="shared" si="5"/>
        <v>18</v>
      </c>
      <c r="Q82" s="85">
        <f t="shared" si="5"/>
        <v>21</v>
      </c>
      <c r="R82" s="80">
        <f t="shared" si="5"/>
        <v>23</v>
      </c>
      <c r="S82" s="81">
        <f t="shared" si="5"/>
        <v>32</v>
      </c>
      <c r="T82" s="81">
        <f t="shared" si="5"/>
        <v>30</v>
      </c>
      <c r="U82" s="81">
        <f t="shared" si="5"/>
        <v>31</v>
      </c>
      <c r="V82" s="82">
        <f t="shared" si="5"/>
        <v>29</v>
      </c>
      <c r="W82" s="83">
        <f t="shared" si="5"/>
        <v>28</v>
      </c>
      <c r="X82" s="84">
        <f t="shared" si="5"/>
        <v>34</v>
      </c>
      <c r="Y82" s="84">
        <f t="shared" si="5"/>
        <v>34</v>
      </c>
      <c r="Z82" s="84">
        <f t="shared" si="5"/>
        <v>44</v>
      </c>
      <c r="AA82" s="85">
        <f t="shared" si="5"/>
        <v>41</v>
      </c>
      <c r="AB82" s="80">
        <f t="shared" si="5"/>
        <v>50</v>
      </c>
      <c r="AC82" s="81">
        <f t="shared" si="5"/>
        <v>60</v>
      </c>
      <c r="AD82" s="81">
        <f t="shared" si="5"/>
        <v>63</v>
      </c>
      <c r="AE82" s="81">
        <f t="shared" si="5"/>
        <v>78</v>
      </c>
      <c r="AF82" s="82">
        <f t="shared" si="5"/>
        <v>88</v>
      </c>
      <c r="AG82" s="83">
        <f t="shared" si="5"/>
        <v>114</v>
      </c>
      <c r="AH82" s="84">
        <f t="shared" si="5"/>
        <v>97</v>
      </c>
      <c r="AI82" s="84">
        <f t="shared" si="5"/>
        <v>89</v>
      </c>
      <c r="AJ82" s="84">
        <f t="shared" si="5"/>
        <v>88</v>
      </c>
      <c r="AK82" s="85">
        <f t="shared" si="5"/>
        <v>79</v>
      </c>
      <c r="AL82" s="80">
        <f t="shared" si="5"/>
        <v>98</v>
      </c>
      <c r="AM82" s="81">
        <f t="shared" si="5"/>
        <v>82</v>
      </c>
      <c r="AN82" s="81">
        <f t="shared" si="5"/>
        <v>84</v>
      </c>
      <c r="AO82" s="81">
        <f t="shared" si="5"/>
        <v>87</v>
      </c>
      <c r="AP82" s="82">
        <f t="shared" si="5"/>
        <v>91</v>
      </c>
      <c r="AQ82" s="83">
        <f t="shared" ref="AQ82:AU82" si="6">AQ10</f>
        <v>41</v>
      </c>
      <c r="AR82" s="84">
        <f t="shared" si="6"/>
        <v>0</v>
      </c>
      <c r="AS82" s="84">
        <f t="shared" si="6"/>
        <v>0</v>
      </c>
      <c r="AT82" s="84">
        <f t="shared" si="6"/>
        <v>0</v>
      </c>
      <c r="AU82" s="85">
        <f t="shared" si="6"/>
        <v>0</v>
      </c>
      <c r="AV82" s="4"/>
    </row>
    <row r="83" spans="2:48">
      <c r="B83" s="33" t="s">
        <v>179</v>
      </c>
      <c r="C83" s="8" t="s">
        <v>1092</v>
      </c>
      <c r="D83" s="20" t="s">
        <v>450</v>
      </c>
      <c r="E83" s="63">
        <f>E52</f>
        <v>39</v>
      </c>
      <c r="F83" s="79">
        <f t="shared" ref="F83:AP83" si="7">F52</f>
        <v>281</v>
      </c>
      <c r="G83" s="64">
        <f t="shared" si="7"/>
        <v>1221</v>
      </c>
      <c r="H83" s="80">
        <f t="shared" si="7"/>
        <v>13</v>
      </c>
      <c r="I83" s="81">
        <f t="shared" si="7"/>
        <v>12</v>
      </c>
      <c r="J83" s="81">
        <f t="shared" si="7"/>
        <v>11</v>
      </c>
      <c r="K83" s="81">
        <f t="shared" si="7"/>
        <v>10</v>
      </c>
      <c r="L83" s="82">
        <f t="shared" si="7"/>
        <v>7</v>
      </c>
      <c r="M83" s="83">
        <f t="shared" si="7"/>
        <v>7</v>
      </c>
      <c r="N83" s="84">
        <f t="shared" si="7"/>
        <v>7</v>
      </c>
      <c r="O83" s="84">
        <f t="shared" si="7"/>
        <v>8</v>
      </c>
      <c r="P83" s="84">
        <f t="shared" si="7"/>
        <v>8</v>
      </c>
      <c r="Q83" s="85">
        <f t="shared" si="7"/>
        <v>9</v>
      </c>
      <c r="R83" s="80">
        <f t="shared" si="7"/>
        <v>10</v>
      </c>
      <c r="S83" s="81">
        <f t="shared" si="7"/>
        <v>8</v>
      </c>
      <c r="T83" s="81">
        <f t="shared" si="7"/>
        <v>11</v>
      </c>
      <c r="U83" s="81">
        <f t="shared" si="7"/>
        <v>10</v>
      </c>
      <c r="V83" s="82">
        <f t="shared" si="7"/>
        <v>14</v>
      </c>
      <c r="W83" s="83">
        <f t="shared" si="7"/>
        <v>17</v>
      </c>
      <c r="X83" s="84">
        <f t="shared" si="7"/>
        <v>21</v>
      </c>
      <c r="Y83" s="84">
        <f t="shared" si="7"/>
        <v>21</v>
      </c>
      <c r="Z83" s="84">
        <f t="shared" si="7"/>
        <v>26</v>
      </c>
      <c r="AA83" s="85">
        <f t="shared" si="7"/>
        <v>31</v>
      </c>
      <c r="AB83" s="80">
        <f t="shared" si="7"/>
        <v>62</v>
      </c>
      <c r="AC83" s="81">
        <f t="shared" si="7"/>
        <v>68</v>
      </c>
      <c r="AD83" s="81">
        <f t="shared" si="7"/>
        <v>55</v>
      </c>
      <c r="AE83" s="81">
        <f t="shared" si="7"/>
        <v>76</v>
      </c>
      <c r="AF83" s="82">
        <f t="shared" si="7"/>
        <v>80</v>
      </c>
      <c r="AG83" s="83">
        <f t="shared" si="7"/>
        <v>91</v>
      </c>
      <c r="AH83" s="84">
        <f t="shared" si="7"/>
        <v>91</v>
      </c>
      <c r="AI83" s="84">
        <f t="shared" si="7"/>
        <v>68</v>
      </c>
      <c r="AJ83" s="84">
        <f t="shared" si="7"/>
        <v>68</v>
      </c>
      <c r="AK83" s="85">
        <f t="shared" si="7"/>
        <v>64</v>
      </c>
      <c r="AL83" s="80">
        <f t="shared" si="7"/>
        <v>42</v>
      </c>
      <c r="AM83" s="81">
        <f t="shared" si="7"/>
        <v>44</v>
      </c>
      <c r="AN83" s="81">
        <f t="shared" si="7"/>
        <v>46</v>
      </c>
      <c r="AO83" s="81">
        <f t="shared" si="7"/>
        <v>50</v>
      </c>
      <c r="AP83" s="82">
        <f t="shared" si="7"/>
        <v>55</v>
      </c>
      <c r="AQ83" s="83">
        <f t="shared" ref="AQ83:AU83" si="8">AQ52</f>
        <v>0</v>
      </c>
      <c r="AR83" s="84">
        <f t="shared" si="8"/>
        <v>0</v>
      </c>
      <c r="AS83" s="84">
        <f t="shared" si="8"/>
        <v>0</v>
      </c>
      <c r="AT83" s="84">
        <f t="shared" si="8"/>
        <v>0</v>
      </c>
      <c r="AU83" s="85">
        <f t="shared" si="8"/>
        <v>0</v>
      </c>
      <c r="AV83" s="4"/>
    </row>
    <row r="84" spans="2:48">
      <c r="B84" s="33" t="s">
        <v>181</v>
      </c>
      <c r="C84" s="8" t="s">
        <v>1092</v>
      </c>
      <c r="D84" s="20" t="s">
        <v>450</v>
      </c>
      <c r="E84" s="63">
        <f>E53</f>
        <v>80</v>
      </c>
      <c r="F84" s="79">
        <f t="shared" ref="F84:AP84" si="9">F53</f>
        <v>757</v>
      </c>
      <c r="G84" s="64">
        <f t="shared" si="9"/>
        <v>7548</v>
      </c>
      <c r="H84" s="80">
        <f t="shared" si="9"/>
        <v>166</v>
      </c>
      <c r="I84" s="81">
        <f t="shared" si="9"/>
        <v>162</v>
      </c>
      <c r="J84" s="81">
        <f t="shared" si="9"/>
        <v>163</v>
      </c>
      <c r="K84" s="81">
        <f t="shared" si="9"/>
        <v>147</v>
      </c>
      <c r="L84" s="82">
        <f t="shared" si="9"/>
        <v>138</v>
      </c>
      <c r="M84" s="83">
        <f t="shared" si="9"/>
        <v>129</v>
      </c>
      <c r="N84" s="84">
        <f t="shared" si="9"/>
        <v>143</v>
      </c>
      <c r="O84" s="84">
        <f t="shared" si="9"/>
        <v>141</v>
      </c>
      <c r="P84" s="84">
        <f t="shared" si="9"/>
        <v>150</v>
      </c>
      <c r="Q84" s="85">
        <f t="shared" si="9"/>
        <v>191</v>
      </c>
      <c r="R84" s="80">
        <f t="shared" si="9"/>
        <v>186</v>
      </c>
      <c r="S84" s="81">
        <f t="shared" si="9"/>
        <v>153</v>
      </c>
      <c r="T84" s="81">
        <f t="shared" si="9"/>
        <v>171</v>
      </c>
      <c r="U84" s="81">
        <f t="shared" si="9"/>
        <v>164</v>
      </c>
      <c r="V84" s="82">
        <f t="shared" si="9"/>
        <v>225</v>
      </c>
      <c r="W84" s="83">
        <f t="shared" si="9"/>
        <v>232</v>
      </c>
      <c r="X84" s="84">
        <f t="shared" si="9"/>
        <v>247</v>
      </c>
      <c r="Y84" s="84">
        <f t="shared" si="9"/>
        <v>365</v>
      </c>
      <c r="Z84" s="84">
        <f t="shared" si="9"/>
        <v>226</v>
      </c>
      <c r="AA84" s="85">
        <f t="shared" si="9"/>
        <v>220</v>
      </c>
      <c r="AB84" s="80">
        <f t="shared" si="9"/>
        <v>205</v>
      </c>
      <c r="AC84" s="81">
        <f t="shared" si="9"/>
        <v>216</v>
      </c>
      <c r="AD84" s="81">
        <f t="shared" si="9"/>
        <v>226</v>
      </c>
      <c r="AE84" s="81">
        <f t="shared" si="9"/>
        <v>226</v>
      </c>
      <c r="AF84" s="82">
        <f t="shared" si="9"/>
        <v>220</v>
      </c>
      <c r="AG84" s="83">
        <f t="shared" si="9"/>
        <v>297</v>
      </c>
      <c r="AH84" s="84">
        <f t="shared" si="9"/>
        <v>290</v>
      </c>
      <c r="AI84" s="84">
        <f t="shared" si="9"/>
        <v>278</v>
      </c>
      <c r="AJ84" s="84">
        <f t="shared" si="9"/>
        <v>297</v>
      </c>
      <c r="AK84" s="85">
        <f t="shared" si="9"/>
        <v>278</v>
      </c>
      <c r="AL84" s="80">
        <f t="shared" si="9"/>
        <v>254</v>
      </c>
      <c r="AM84" s="81">
        <f t="shared" si="9"/>
        <v>252</v>
      </c>
      <c r="AN84" s="81">
        <f t="shared" si="9"/>
        <v>288</v>
      </c>
      <c r="AO84" s="81">
        <f t="shared" si="9"/>
        <v>236</v>
      </c>
      <c r="AP84" s="82">
        <f t="shared" si="9"/>
        <v>261</v>
      </c>
      <c r="AQ84" s="83">
        <f t="shared" ref="AQ84:AU84" si="10">AQ53</f>
        <v>5</v>
      </c>
      <c r="AR84" s="84">
        <f t="shared" si="10"/>
        <v>0</v>
      </c>
      <c r="AS84" s="84">
        <f t="shared" si="10"/>
        <v>0</v>
      </c>
      <c r="AT84" s="84">
        <f t="shared" si="10"/>
        <v>0</v>
      </c>
      <c r="AU84" s="85">
        <f t="shared" si="10"/>
        <v>0</v>
      </c>
      <c r="AV84" s="4"/>
    </row>
    <row r="85" spans="2:48">
      <c r="B85" s="33" t="s">
        <v>184</v>
      </c>
      <c r="C85" s="8" t="s">
        <v>1092</v>
      </c>
      <c r="D85" s="20" t="s">
        <v>450</v>
      </c>
      <c r="E85" s="63">
        <f>E55</f>
        <v>39</v>
      </c>
      <c r="F85" s="79">
        <f t="shared" ref="F85:AP85" si="11">F55</f>
        <v>380</v>
      </c>
      <c r="G85" s="64">
        <f t="shared" si="11"/>
        <v>3010</v>
      </c>
      <c r="H85" s="80">
        <f t="shared" si="11"/>
        <v>136</v>
      </c>
      <c r="I85" s="81">
        <f t="shared" si="11"/>
        <v>148</v>
      </c>
      <c r="J85" s="81">
        <f t="shared" si="11"/>
        <v>127</v>
      </c>
      <c r="K85" s="81">
        <f t="shared" si="11"/>
        <v>123</v>
      </c>
      <c r="L85" s="82">
        <f t="shared" si="11"/>
        <v>92</v>
      </c>
      <c r="M85" s="83">
        <f t="shared" si="11"/>
        <v>108</v>
      </c>
      <c r="N85" s="84">
        <f t="shared" si="11"/>
        <v>102</v>
      </c>
      <c r="O85" s="84">
        <f t="shared" si="11"/>
        <v>98</v>
      </c>
      <c r="P85" s="84">
        <f t="shared" si="11"/>
        <v>112</v>
      </c>
      <c r="Q85" s="85">
        <f t="shared" si="11"/>
        <v>107</v>
      </c>
      <c r="R85" s="80">
        <f t="shared" si="11"/>
        <v>108</v>
      </c>
      <c r="S85" s="81">
        <f t="shared" si="11"/>
        <v>58</v>
      </c>
      <c r="T85" s="81">
        <f t="shared" si="11"/>
        <v>86</v>
      </c>
      <c r="U85" s="81">
        <f t="shared" si="11"/>
        <v>112</v>
      </c>
      <c r="V85" s="82">
        <f t="shared" si="11"/>
        <v>143</v>
      </c>
      <c r="W85" s="83">
        <f t="shared" si="11"/>
        <v>94</v>
      </c>
      <c r="X85" s="84">
        <f t="shared" si="11"/>
        <v>123</v>
      </c>
      <c r="Y85" s="84">
        <f t="shared" si="11"/>
        <v>112</v>
      </c>
      <c r="Z85" s="84">
        <f t="shared" si="11"/>
        <v>142</v>
      </c>
      <c r="AA85" s="85">
        <f t="shared" si="11"/>
        <v>126</v>
      </c>
      <c r="AB85" s="80">
        <f t="shared" si="11"/>
        <v>126</v>
      </c>
      <c r="AC85" s="81">
        <f t="shared" si="11"/>
        <v>49</v>
      </c>
      <c r="AD85" s="81">
        <f t="shared" si="11"/>
        <v>36</v>
      </c>
      <c r="AE85" s="81">
        <f t="shared" si="11"/>
        <v>39</v>
      </c>
      <c r="AF85" s="82">
        <f t="shared" si="11"/>
        <v>43</v>
      </c>
      <c r="AG85" s="83">
        <f t="shared" si="11"/>
        <v>53</v>
      </c>
      <c r="AH85" s="84">
        <f t="shared" si="11"/>
        <v>61</v>
      </c>
      <c r="AI85" s="84">
        <f t="shared" si="11"/>
        <v>55</v>
      </c>
      <c r="AJ85" s="84">
        <f t="shared" si="11"/>
        <v>49</v>
      </c>
      <c r="AK85" s="85">
        <f t="shared" si="11"/>
        <v>40</v>
      </c>
      <c r="AL85" s="80">
        <f t="shared" si="11"/>
        <v>44</v>
      </c>
      <c r="AM85" s="81">
        <f t="shared" si="11"/>
        <v>35</v>
      </c>
      <c r="AN85" s="81">
        <f t="shared" si="11"/>
        <v>40</v>
      </c>
      <c r="AO85" s="81">
        <f t="shared" si="11"/>
        <v>55</v>
      </c>
      <c r="AP85" s="82">
        <f t="shared" si="11"/>
        <v>28</v>
      </c>
      <c r="AQ85" s="83">
        <f t="shared" ref="AQ85:AU85" si="12">AQ55</f>
        <v>0</v>
      </c>
      <c r="AR85" s="84">
        <f t="shared" si="12"/>
        <v>0</v>
      </c>
      <c r="AS85" s="84">
        <f t="shared" si="12"/>
        <v>0</v>
      </c>
      <c r="AT85" s="84">
        <f t="shared" si="12"/>
        <v>0</v>
      </c>
      <c r="AU85" s="85">
        <f t="shared" si="12"/>
        <v>0</v>
      </c>
      <c r="AV85" s="4"/>
    </row>
    <row r="86" spans="2:48">
      <c r="B86" s="33" t="s">
        <v>189</v>
      </c>
      <c r="C86" s="8" t="s">
        <v>1092</v>
      </c>
      <c r="D86" s="20" t="s">
        <v>450</v>
      </c>
      <c r="E86" s="63">
        <f>E58</f>
        <v>70</v>
      </c>
      <c r="F86" s="79">
        <f t="shared" ref="F86:AP86" si="13">F58</f>
        <v>699</v>
      </c>
      <c r="G86" s="64">
        <f t="shared" si="13"/>
        <v>9000</v>
      </c>
      <c r="H86" s="80">
        <f t="shared" si="13"/>
        <v>168</v>
      </c>
      <c r="I86" s="81">
        <f t="shared" si="13"/>
        <v>161</v>
      </c>
      <c r="J86" s="81">
        <f t="shared" si="13"/>
        <v>170</v>
      </c>
      <c r="K86" s="81">
        <f t="shared" si="13"/>
        <v>160</v>
      </c>
      <c r="L86" s="82">
        <f t="shared" si="13"/>
        <v>160</v>
      </c>
      <c r="M86" s="83">
        <f t="shared" si="13"/>
        <v>159</v>
      </c>
      <c r="N86" s="84">
        <f t="shared" si="13"/>
        <v>169</v>
      </c>
      <c r="O86" s="84">
        <f t="shared" si="13"/>
        <v>181</v>
      </c>
      <c r="P86" s="84">
        <f t="shared" si="13"/>
        <v>142</v>
      </c>
      <c r="Q86" s="85">
        <f t="shared" si="13"/>
        <v>199</v>
      </c>
      <c r="R86" s="80">
        <f t="shared" si="13"/>
        <v>183</v>
      </c>
      <c r="S86" s="81">
        <f t="shared" si="13"/>
        <v>229</v>
      </c>
      <c r="T86" s="81">
        <f t="shared" si="13"/>
        <v>288</v>
      </c>
      <c r="U86" s="81">
        <f t="shared" si="13"/>
        <v>328</v>
      </c>
      <c r="V86" s="82">
        <f t="shared" si="13"/>
        <v>317</v>
      </c>
      <c r="W86" s="83">
        <f t="shared" si="13"/>
        <v>289</v>
      </c>
      <c r="X86" s="84">
        <f t="shared" si="13"/>
        <v>271</v>
      </c>
      <c r="Y86" s="84">
        <f t="shared" si="13"/>
        <v>283</v>
      </c>
      <c r="Z86" s="84">
        <f t="shared" si="13"/>
        <v>310</v>
      </c>
      <c r="AA86" s="85">
        <f t="shared" si="13"/>
        <v>297</v>
      </c>
      <c r="AB86" s="80">
        <f t="shared" si="13"/>
        <v>252</v>
      </c>
      <c r="AC86" s="81">
        <f t="shared" si="13"/>
        <v>254</v>
      </c>
      <c r="AD86" s="81">
        <f t="shared" si="13"/>
        <v>245</v>
      </c>
      <c r="AE86" s="81">
        <f t="shared" si="13"/>
        <v>249</v>
      </c>
      <c r="AF86" s="82">
        <f t="shared" si="13"/>
        <v>262</v>
      </c>
      <c r="AG86" s="83">
        <f t="shared" si="13"/>
        <v>286</v>
      </c>
      <c r="AH86" s="84">
        <f t="shared" si="13"/>
        <v>288</v>
      </c>
      <c r="AI86" s="84">
        <f t="shared" si="13"/>
        <v>305</v>
      </c>
      <c r="AJ86" s="84">
        <f t="shared" si="13"/>
        <v>315</v>
      </c>
      <c r="AK86" s="85">
        <f t="shared" si="13"/>
        <v>317</v>
      </c>
      <c r="AL86" s="80">
        <f t="shared" si="13"/>
        <v>355</v>
      </c>
      <c r="AM86" s="81">
        <f t="shared" si="13"/>
        <v>384</v>
      </c>
      <c r="AN86" s="81">
        <f t="shared" si="13"/>
        <v>386</v>
      </c>
      <c r="AO86" s="81">
        <f t="shared" si="13"/>
        <v>362</v>
      </c>
      <c r="AP86" s="82">
        <f t="shared" si="13"/>
        <v>268</v>
      </c>
      <c r="AQ86" s="83">
        <f t="shared" ref="AQ86:AU86" si="14">AQ58</f>
        <v>8</v>
      </c>
      <c r="AR86" s="84">
        <f t="shared" si="14"/>
        <v>0</v>
      </c>
      <c r="AS86" s="84">
        <f t="shared" si="14"/>
        <v>0</v>
      </c>
      <c r="AT86" s="84">
        <f t="shared" si="14"/>
        <v>0</v>
      </c>
      <c r="AU86" s="85">
        <f t="shared" si="14"/>
        <v>0</v>
      </c>
      <c r="AV86" s="4"/>
    </row>
    <row r="87" spans="2:48">
      <c r="B87" s="33" t="s">
        <v>376</v>
      </c>
      <c r="C87" s="8" t="s">
        <v>1092</v>
      </c>
      <c r="D87" s="20" t="s">
        <v>450</v>
      </c>
      <c r="E87" s="63">
        <f>E60</f>
        <v>41</v>
      </c>
      <c r="F87" s="79">
        <f t="shared" ref="F87:AP87" si="15">F60</f>
        <v>415</v>
      </c>
      <c r="G87" s="64">
        <f t="shared" si="15"/>
        <v>5537</v>
      </c>
      <c r="H87" s="80">
        <f t="shared" si="15"/>
        <v>123</v>
      </c>
      <c r="I87" s="81">
        <f t="shared" si="15"/>
        <v>125</v>
      </c>
      <c r="J87" s="81">
        <f t="shared" si="15"/>
        <v>133</v>
      </c>
      <c r="K87" s="81">
        <f t="shared" si="15"/>
        <v>138</v>
      </c>
      <c r="L87" s="82">
        <f t="shared" si="15"/>
        <v>131</v>
      </c>
      <c r="M87" s="83">
        <f t="shared" si="15"/>
        <v>131</v>
      </c>
      <c r="N87" s="84">
        <f t="shared" si="15"/>
        <v>154</v>
      </c>
      <c r="O87" s="84">
        <f t="shared" si="15"/>
        <v>151</v>
      </c>
      <c r="P87" s="84">
        <f t="shared" si="15"/>
        <v>139</v>
      </c>
      <c r="Q87" s="85">
        <f t="shared" si="15"/>
        <v>166</v>
      </c>
      <c r="R87" s="80">
        <f t="shared" si="15"/>
        <v>158</v>
      </c>
      <c r="S87" s="81">
        <f t="shared" si="15"/>
        <v>117</v>
      </c>
      <c r="T87" s="81">
        <f t="shared" si="15"/>
        <v>120</v>
      </c>
      <c r="U87" s="81">
        <f t="shared" si="15"/>
        <v>101</v>
      </c>
      <c r="V87" s="82">
        <f t="shared" si="15"/>
        <v>172</v>
      </c>
      <c r="W87" s="83">
        <f t="shared" si="15"/>
        <v>174</v>
      </c>
      <c r="X87" s="84">
        <f t="shared" si="15"/>
        <v>199</v>
      </c>
      <c r="Y87" s="84">
        <f t="shared" si="15"/>
        <v>319</v>
      </c>
      <c r="Z87" s="84">
        <f t="shared" si="15"/>
        <v>175</v>
      </c>
      <c r="AA87" s="85">
        <f t="shared" si="15"/>
        <v>171</v>
      </c>
      <c r="AB87" s="80">
        <f t="shared" si="15"/>
        <v>160</v>
      </c>
      <c r="AC87" s="81">
        <f t="shared" si="15"/>
        <v>178</v>
      </c>
      <c r="AD87" s="81">
        <f t="shared" si="15"/>
        <v>178</v>
      </c>
      <c r="AE87" s="81">
        <f t="shared" si="15"/>
        <v>166</v>
      </c>
      <c r="AF87" s="82">
        <f t="shared" si="15"/>
        <v>127</v>
      </c>
      <c r="AG87" s="83">
        <f t="shared" si="15"/>
        <v>172</v>
      </c>
      <c r="AH87" s="84">
        <f t="shared" si="15"/>
        <v>171</v>
      </c>
      <c r="AI87" s="84">
        <f t="shared" si="15"/>
        <v>169</v>
      </c>
      <c r="AJ87" s="84">
        <f t="shared" si="15"/>
        <v>170</v>
      </c>
      <c r="AK87" s="85">
        <f t="shared" si="15"/>
        <v>153</v>
      </c>
      <c r="AL87" s="80">
        <f t="shared" si="15"/>
        <v>165</v>
      </c>
      <c r="AM87" s="81">
        <f t="shared" si="15"/>
        <v>151</v>
      </c>
      <c r="AN87" s="81">
        <f t="shared" si="15"/>
        <v>181</v>
      </c>
      <c r="AO87" s="81">
        <f t="shared" si="15"/>
        <v>148</v>
      </c>
      <c r="AP87" s="82">
        <f t="shared" si="15"/>
        <v>151</v>
      </c>
      <c r="AQ87" s="83">
        <f t="shared" ref="AQ87:AU87" si="16">AQ60</f>
        <v>0</v>
      </c>
      <c r="AR87" s="84">
        <f t="shared" si="16"/>
        <v>0</v>
      </c>
      <c r="AS87" s="84">
        <f t="shared" si="16"/>
        <v>0</v>
      </c>
      <c r="AT87" s="84">
        <f t="shared" si="16"/>
        <v>0</v>
      </c>
      <c r="AU87" s="85">
        <f t="shared" si="16"/>
        <v>0</v>
      </c>
      <c r="AV87" s="4"/>
    </row>
    <row r="88" spans="2:48">
      <c r="B88" s="33" t="s">
        <v>377</v>
      </c>
      <c r="C88" s="8" t="s">
        <v>1090</v>
      </c>
      <c r="D88" s="20" t="s">
        <v>450</v>
      </c>
      <c r="E88" s="63">
        <f>E23</f>
        <v>24</v>
      </c>
      <c r="F88" s="79">
        <f t="shared" ref="F88:AP88" si="17">F23</f>
        <v>293</v>
      </c>
      <c r="G88" s="64">
        <f t="shared" si="17"/>
        <v>2751</v>
      </c>
      <c r="H88" s="80">
        <f t="shared" si="17"/>
        <v>19</v>
      </c>
      <c r="I88" s="81">
        <f t="shared" si="17"/>
        <v>22</v>
      </c>
      <c r="J88" s="81">
        <f t="shared" si="17"/>
        <v>17</v>
      </c>
      <c r="K88" s="81">
        <f t="shared" si="17"/>
        <v>26</v>
      </c>
      <c r="L88" s="82">
        <f t="shared" si="17"/>
        <v>28</v>
      </c>
      <c r="M88" s="83">
        <f t="shared" si="17"/>
        <v>36</v>
      </c>
      <c r="N88" s="84">
        <f t="shared" si="17"/>
        <v>31</v>
      </c>
      <c r="O88" s="84">
        <f t="shared" si="17"/>
        <v>32</v>
      </c>
      <c r="P88" s="84">
        <f t="shared" si="17"/>
        <v>28</v>
      </c>
      <c r="Q88" s="85">
        <f t="shared" si="17"/>
        <v>30</v>
      </c>
      <c r="R88" s="80">
        <f t="shared" si="17"/>
        <v>34</v>
      </c>
      <c r="S88" s="81">
        <f t="shared" si="17"/>
        <v>80</v>
      </c>
      <c r="T88" s="81">
        <f t="shared" si="17"/>
        <v>89</v>
      </c>
      <c r="U88" s="81">
        <f t="shared" si="17"/>
        <v>98</v>
      </c>
      <c r="V88" s="82">
        <f t="shared" si="17"/>
        <v>105</v>
      </c>
      <c r="W88" s="83">
        <f t="shared" si="17"/>
        <v>112</v>
      </c>
      <c r="X88" s="84">
        <f t="shared" si="17"/>
        <v>99</v>
      </c>
      <c r="Y88" s="84">
        <f t="shared" si="17"/>
        <v>105</v>
      </c>
      <c r="Z88" s="84">
        <f t="shared" si="17"/>
        <v>110</v>
      </c>
      <c r="AA88" s="85">
        <f t="shared" si="17"/>
        <v>116</v>
      </c>
      <c r="AB88" s="80">
        <f t="shared" si="17"/>
        <v>117</v>
      </c>
      <c r="AC88" s="81">
        <f t="shared" si="17"/>
        <v>111</v>
      </c>
      <c r="AD88" s="81">
        <f t="shared" si="17"/>
        <v>113</v>
      </c>
      <c r="AE88" s="81">
        <f t="shared" si="17"/>
        <v>125</v>
      </c>
      <c r="AF88" s="82">
        <f t="shared" si="17"/>
        <v>104</v>
      </c>
      <c r="AG88" s="83">
        <f t="shared" si="17"/>
        <v>101</v>
      </c>
      <c r="AH88" s="84">
        <f t="shared" si="17"/>
        <v>100</v>
      </c>
      <c r="AI88" s="84">
        <f t="shared" si="17"/>
        <v>128</v>
      </c>
      <c r="AJ88" s="84">
        <f t="shared" si="17"/>
        <v>114</v>
      </c>
      <c r="AK88" s="85">
        <f t="shared" si="17"/>
        <v>103</v>
      </c>
      <c r="AL88" s="80">
        <f t="shared" si="17"/>
        <v>103</v>
      </c>
      <c r="AM88" s="81">
        <f t="shared" si="17"/>
        <v>81</v>
      </c>
      <c r="AN88" s="81">
        <f t="shared" si="17"/>
        <v>70</v>
      </c>
      <c r="AO88" s="81">
        <f t="shared" si="17"/>
        <v>70</v>
      </c>
      <c r="AP88" s="82">
        <f t="shared" si="17"/>
        <v>68</v>
      </c>
      <c r="AQ88" s="83">
        <f t="shared" ref="AQ88:AU88" si="18">AQ23</f>
        <v>26</v>
      </c>
      <c r="AR88" s="84">
        <f t="shared" si="18"/>
        <v>0</v>
      </c>
      <c r="AS88" s="84">
        <f t="shared" si="18"/>
        <v>0</v>
      </c>
      <c r="AT88" s="84">
        <f t="shared" si="18"/>
        <v>0</v>
      </c>
      <c r="AU88" s="85">
        <f t="shared" si="18"/>
        <v>0</v>
      </c>
      <c r="AV88" s="4"/>
    </row>
    <row r="89" spans="2:48">
      <c r="B89" s="33" t="s">
        <v>378</v>
      </c>
      <c r="C89" s="8" t="s">
        <v>1095</v>
      </c>
      <c r="D89" s="20" t="s">
        <v>450</v>
      </c>
      <c r="E89" s="63">
        <f>E37</f>
        <v>41</v>
      </c>
      <c r="F89" s="79">
        <f t="shared" ref="F89:AP89" si="19">F37</f>
        <v>317</v>
      </c>
      <c r="G89" s="64">
        <f t="shared" si="19"/>
        <v>1750</v>
      </c>
      <c r="H89" s="80">
        <f t="shared" si="19"/>
        <v>10</v>
      </c>
      <c r="I89" s="81">
        <f t="shared" si="19"/>
        <v>13</v>
      </c>
      <c r="J89" s="81">
        <f t="shared" si="19"/>
        <v>10</v>
      </c>
      <c r="K89" s="81">
        <f t="shared" si="19"/>
        <v>11</v>
      </c>
      <c r="L89" s="82">
        <f t="shared" si="19"/>
        <v>12</v>
      </c>
      <c r="M89" s="83">
        <f t="shared" si="19"/>
        <v>13</v>
      </c>
      <c r="N89" s="84">
        <f t="shared" si="19"/>
        <v>12</v>
      </c>
      <c r="O89" s="84">
        <f t="shared" si="19"/>
        <v>13</v>
      </c>
      <c r="P89" s="84">
        <f t="shared" si="19"/>
        <v>14</v>
      </c>
      <c r="Q89" s="85">
        <f t="shared" si="19"/>
        <v>11</v>
      </c>
      <c r="R89" s="80">
        <f t="shared" si="19"/>
        <v>8</v>
      </c>
      <c r="S89" s="81">
        <f t="shared" si="19"/>
        <v>27</v>
      </c>
      <c r="T89" s="81">
        <f t="shared" si="19"/>
        <v>23</v>
      </c>
      <c r="U89" s="81">
        <f t="shared" si="19"/>
        <v>36</v>
      </c>
      <c r="V89" s="82">
        <f t="shared" si="19"/>
        <v>35</v>
      </c>
      <c r="W89" s="83">
        <f t="shared" si="19"/>
        <v>44</v>
      </c>
      <c r="X89" s="84">
        <f t="shared" si="19"/>
        <v>40</v>
      </c>
      <c r="Y89" s="84">
        <f t="shared" si="19"/>
        <v>77</v>
      </c>
      <c r="Z89" s="84">
        <f t="shared" si="19"/>
        <v>62</v>
      </c>
      <c r="AA89" s="85">
        <f t="shared" si="19"/>
        <v>48</v>
      </c>
      <c r="AB89" s="80">
        <f t="shared" si="19"/>
        <v>66</v>
      </c>
      <c r="AC89" s="81">
        <f t="shared" si="19"/>
        <v>67</v>
      </c>
      <c r="AD89" s="81">
        <f t="shared" si="19"/>
        <v>72</v>
      </c>
      <c r="AE89" s="81">
        <f t="shared" si="19"/>
        <v>84</v>
      </c>
      <c r="AF89" s="82">
        <f t="shared" si="19"/>
        <v>81</v>
      </c>
      <c r="AG89" s="83">
        <f t="shared" si="19"/>
        <v>69</v>
      </c>
      <c r="AH89" s="84">
        <f t="shared" si="19"/>
        <v>71</v>
      </c>
      <c r="AI89" s="84">
        <f t="shared" si="19"/>
        <v>78</v>
      </c>
      <c r="AJ89" s="84">
        <f t="shared" si="19"/>
        <v>87</v>
      </c>
      <c r="AK89" s="85">
        <f t="shared" si="19"/>
        <v>91</v>
      </c>
      <c r="AL89" s="80">
        <f t="shared" si="19"/>
        <v>83</v>
      </c>
      <c r="AM89" s="81">
        <f t="shared" si="19"/>
        <v>88</v>
      </c>
      <c r="AN89" s="81">
        <f t="shared" si="19"/>
        <v>102</v>
      </c>
      <c r="AO89" s="81">
        <f t="shared" si="19"/>
        <v>102</v>
      </c>
      <c r="AP89" s="82">
        <f t="shared" si="19"/>
        <v>89</v>
      </c>
      <c r="AQ89" s="83">
        <f t="shared" ref="AQ89:AU89" si="20">AQ37</f>
        <v>1</v>
      </c>
      <c r="AR89" s="84">
        <f t="shared" si="20"/>
        <v>0</v>
      </c>
      <c r="AS89" s="84">
        <f t="shared" si="20"/>
        <v>0</v>
      </c>
      <c r="AT89" s="84">
        <f t="shared" si="20"/>
        <v>0</v>
      </c>
      <c r="AU89" s="85">
        <f t="shared" si="20"/>
        <v>0</v>
      </c>
      <c r="AV89" s="4"/>
    </row>
    <row r="90" spans="2:48">
      <c r="B90" s="33" t="s">
        <v>384</v>
      </c>
      <c r="C90" s="8" t="s">
        <v>1092</v>
      </c>
      <c r="D90" s="20" t="s">
        <v>450</v>
      </c>
      <c r="E90" s="63">
        <f>E62</f>
        <v>19</v>
      </c>
      <c r="F90" s="79">
        <f t="shared" ref="F90:AP90" si="21">F62</f>
        <v>177</v>
      </c>
      <c r="G90" s="64">
        <f t="shared" si="21"/>
        <v>1551</v>
      </c>
      <c r="H90" s="80">
        <f t="shared" si="21"/>
        <v>31</v>
      </c>
      <c r="I90" s="81">
        <f t="shared" si="21"/>
        <v>31</v>
      </c>
      <c r="J90" s="81">
        <f t="shared" si="21"/>
        <v>33</v>
      </c>
      <c r="K90" s="81">
        <f t="shared" si="21"/>
        <v>22</v>
      </c>
      <c r="L90" s="82">
        <f t="shared" si="21"/>
        <v>22</v>
      </c>
      <c r="M90" s="83">
        <f t="shared" si="21"/>
        <v>21</v>
      </c>
      <c r="N90" s="84">
        <f t="shared" si="21"/>
        <v>15</v>
      </c>
      <c r="O90" s="84">
        <f t="shared" si="21"/>
        <v>20</v>
      </c>
      <c r="P90" s="84">
        <f t="shared" si="21"/>
        <v>24</v>
      </c>
      <c r="Q90" s="85">
        <f t="shared" si="21"/>
        <v>19</v>
      </c>
      <c r="R90" s="80">
        <f t="shared" si="21"/>
        <v>19</v>
      </c>
      <c r="S90" s="81">
        <f t="shared" si="21"/>
        <v>19</v>
      </c>
      <c r="T90" s="81">
        <f t="shared" si="21"/>
        <v>21</v>
      </c>
      <c r="U90" s="81">
        <f t="shared" si="21"/>
        <v>16</v>
      </c>
      <c r="V90" s="82">
        <f t="shared" si="21"/>
        <v>37</v>
      </c>
      <c r="W90" s="83">
        <f t="shared" si="21"/>
        <v>16</v>
      </c>
      <c r="X90" s="84">
        <f t="shared" si="21"/>
        <v>23</v>
      </c>
      <c r="Y90" s="84">
        <f t="shared" si="21"/>
        <v>33</v>
      </c>
      <c r="Z90" s="84">
        <f t="shared" si="21"/>
        <v>33</v>
      </c>
      <c r="AA90" s="85">
        <f t="shared" si="21"/>
        <v>33</v>
      </c>
      <c r="AB90" s="80">
        <f t="shared" si="21"/>
        <v>35</v>
      </c>
      <c r="AC90" s="81">
        <f t="shared" si="21"/>
        <v>28</v>
      </c>
      <c r="AD90" s="81">
        <f t="shared" si="21"/>
        <v>32</v>
      </c>
      <c r="AE90" s="81">
        <f t="shared" si="21"/>
        <v>26</v>
      </c>
      <c r="AF90" s="82">
        <f t="shared" si="21"/>
        <v>35</v>
      </c>
      <c r="AG90" s="83">
        <f t="shared" si="21"/>
        <v>66</v>
      </c>
      <c r="AH90" s="84">
        <f t="shared" si="21"/>
        <v>79</v>
      </c>
      <c r="AI90" s="84">
        <f t="shared" si="21"/>
        <v>95</v>
      </c>
      <c r="AJ90" s="84">
        <f t="shared" si="21"/>
        <v>76</v>
      </c>
      <c r="AK90" s="85">
        <f t="shared" si="21"/>
        <v>70</v>
      </c>
      <c r="AL90" s="80">
        <f t="shared" si="21"/>
        <v>99</v>
      </c>
      <c r="AM90" s="81">
        <f t="shared" si="21"/>
        <v>112</v>
      </c>
      <c r="AN90" s="81">
        <f t="shared" si="21"/>
        <v>105</v>
      </c>
      <c r="AO90" s="81">
        <f t="shared" si="21"/>
        <v>116</v>
      </c>
      <c r="AP90" s="82">
        <f t="shared" si="21"/>
        <v>89</v>
      </c>
      <c r="AQ90" s="83">
        <f t="shared" ref="AQ90:AU90" si="22">AQ62</f>
        <v>0</v>
      </c>
      <c r="AR90" s="84">
        <f t="shared" si="22"/>
        <v>0</v>
      </c>
      <c r="AS90" s="84">
        <f t="shared" si="22"/>
        <v>0</v>
      </c>
      <c r="AT90" s="84">
        <f t="shared" si="22"/>
        <v>0</v>
      </c>
      <c r="AU90" s="85">
        <f t="shared" si="22"/>
        <v>0</v>
      </c>
      <c r="AV90" s="4"/>
    </row>
    <row r="91" spans="2:48">
      <c r="B91" s="33" t="s">
        <v>385</v>
      </c>
      <c r="C91" s="8" t="s">
        <v>1095</v>
      </c>
      <c r="D91" s="20" t="s">
        <v>462</v>
      </c>
      <c r="E91" s="63">
        <f>E38</f>
        <v>31</v>
      </c>
      <c r="F91" s="79">
        <f t="shared" ref="F91:AP91" si="23">F38</f>
        <v>258</v>
      </c>
      <c r="G91" s="64">
        <f t="shared" si="23"/>
        <v>1361</v>
      </c>
      <c r="H91" s="80">
        <f t="shared" si="23"/>
        <v>0</v>
      </c>
      <c r="I91" s="81">
        <f t="shared" si="23"/>
        <v>0</v>
      </c>
      <c r="J91" s="81">
        <f t="shared" si="23"/>
        <v>0</v>
      </c>
      <c r="K91" s="81">
        <f t="shared" si="23"/>
        <v>0</v>
      </c>
      <c r="L91" s="82">
        <f t="shared" si="23"/>
        <v>3</v>
      </c>
      <c r="M91" s="83">
        <f t="shared" si="23"/>
        <v>9</v>
      </c>
      <c r="N91" s="84">
        <f t="shared" si="23"/>
        <v>7</v>
      </c>
      <c r="O91" s="84">
        <f t="shared" si="23"/>
        <v>7</v>
      </c>
      <c r="P91" s="84">
        <f t="shared" si="23"/>
        <v>6</v>
      </c>
      <c r="Q91" s="85">
        <f t="shared" si="23"/>
        <v>8</v>
      </c>
      <c r="R91" s="80">
        <f t="shared" si="23"/>
        <v>10</v>
      </c>
      <c r="S91" s="81">
        <f t="shared" si="23"/>
        <v>26</v>
      </c>
      <c r="T91" s="81">
        <f t="shared" si="23"/>
        <v>26</v>
      </c>
      <c r="U91" s="81">
        <f t="shared" si="23"/>
        <v>22</v>
      </c>
      <c r="V91" s="82">
        <f t="shared" si="23"/>
        <v>30</v>
      </c>
      <c r="W91" s="83">
        <f t="shared" si="23"/>
        <v>33</v>
      </c>
      <c r="X91" s="84">
        <f t="shared" si="23"/>
        <v>38</v>
      </c>
      <c r="Y91" s="84">
        <f t="shared" si="23"/>
        <v>40</v>
      </c>
      <c r="Z91" s="84">
        <f t="shared" si="23"/>
        <v>43</v>
      </c>
      <c r="AA91" s="85">
        <f t="shared" si="23"/>
        <v>53</v>
      </c>
      <c r="AB91" s="80">
        <f t="shared" si="23"/>
        <v>42</v>
      </c>
      <c r="AC91" s="81">
        <f t="shared" si="23"/>
        <v>48</v>
      </c>
      <c r="AD91" s="81">
        <f t="shared" si="23"/>
        <v>50</v>
      </c>
      <c r="AE91" s="81">
        <f t="shared" si="23"/>
        <v>47</v>
      </c>
      <c r="AF91" s="82">
        <f t="shared" si="23"/>
        <v>49</v>
      </c>
      <c r="AG91" s="83">
        <f t="shared" si="23"/>
        <v>56</v>
      </c>
      <c r="AH91" s="84">
        <f t="shared" si="23"/>
        <v>63</v>
      </c>
      <c r="AI91" s="84">
        <f t="shared" si="23"/>
        <v>63</v>
      </c>
      <c r="AJ91" s="84">
        <f t="shared" si="23"/>
        <v>78</v>
      </c>
      <c r="AK91" s="85">
        <f t="shared" si="23"/>
        <v>71</v>
      </c>
      <c r="AL91" s="80">
        <f t="shared" si="23"/>
        <v>75</v>
      </c>
      <c r="AM91" s="81">
        <f t="shared" si="23"/>
        <v>79</v>
      </c>
      <c r="AN91" s="81">
        <f t="shared" si="23"/>
        <v>86</v>
      </c>
      <c r="AO91" s="81">
        <f t="shared" si="23"/>
        <v>92</v>
      </c>
      <c r="AP91" s="82">
        <f t="shared" si="23"/>
        <v>91</v>
      </c>
      <c r="AQ91" s="83">
        <f t="shared" ref="AQ91:AU91" si="24">AQ38</f>
        <v>10</v>
      </c>
      <c r="AR91" s="84">
        <f t="shared" si="24"/>
        <v>0</v>
      </c>
      <c r="AS91" s="84">
        <f t="shared" si="24"/>
        <v>0</v>
      </c>
      <c r="AT91" s="84">
        <f t="shared" si="24"/>
        <v>0</v>
      </c>
      <c r="AU91" s="85">
        <f t="shared" si="24"/>
        <v>0</v>
      </c>
      <c r="AV91" s="4"/>
    </row>
    <row r="92" spans="2:48">
      <c r="B92" s="33" t="s">
        <v>394</v>
      </c>
      <c r="C92" s="8" t="s">
        <v>1090</v>
      </c>
      <c r="D92" s="20" t="s">
        <v>450</v>
      </c>
      <c r="E92" s="63">
        <f>E27</f>
        <v>29</v>
      </c>
      <c r="F92" s="79">
        <f t="shared" ref="F92:AP92" si="25">F27</f>
        <v>284</v>
      </c>
      <c r="G92" s="64">
        <f t="shared" si="25"/>
        <v>1688</v>
      </c>
      <c r="H92" s="80">
        <f t="shared" si="25"/>
        <v>33</v>
      </c>
      <c r="I92" s="81">
        <f t="shared" si="25"/>
        <v>32</v>
      </c>
      <c r="J92" s="81">
        <f t="shared" si="25"/>
        <v>26</v>
      </c>
      <c r="K92" s="81">
        <f t="shared" si="25"/>
        <v>28</v>
      </c>
      <c r="L92" s="82">
        <f t="shared" si="25"/>
        <v>36</v>
      </c>
      <c r="M92" s="83">
        <f t="shared" si="25"/>
        <v>35</v>
      </c>
      <c r="N92" s="84">
        <f t="shared" si="25"/>
        <v>32</v>
      </c>
      <c r="O92" s="84">
        <f t="shared" si="25"/>
        <v>26</v>
      </c>
      <c r="P92" s="84">
        <f t="shared" si="25"/>
        <v>23</v>
      </c>
      <c r="Q92" s="85">
        <f t="shared" si="25"/>
        <v>28</v>
      </c>
      <c r="R92" s="80">
        <f t="shared" si="25"/>
        <v>29</v>
      </c>
      <c r="S92" s="81">
        <f t="shared" si="25"/>
        <v>38</v>
      </c>
      <c r="T92" s="81">
        <f t="shared" si="25"/>
        <v>30</v>
      </c>
      <c r="U92" s="81">
        <f t="shared" si="25"/>
        <v>30</v>
      </c>
      <c r="V92" s="82">
        <f t="shared" si="25"/>
        <v>30</v>
      </c>
      <c r="W92" s="83">
        <f t="shared" si="25"/>
        <v>38</v>
      </c>
      <c r="X92" s="84">
        <f t="shared" si="25"/>
        <v>50</v>
      </c>
      <c r="Y92" s="84">
        <f t="shared" si="25"/>
        <v>90</v>
      </c>
      <c r="Z92" s="84">
        <f t="shared" si="25"/>
        <v>111</v>
      </c>
      <c r="AA92" s="85">
        <f t="shared" si="25"/>
        <v>82</v>
      </c>
      <c r="AB92" s="80">
        <f t="shared" si="25"/>
        <v>63</v>
      </c>
      <c r="AC92" s="81">
        <f t="shared" si="25"/>
        <v>64</v>
      </c>
      <c r="AD92" s="81">
        <f t="shared" si="25"/>
        <v>60</v>
      </c>
      <c r="AE92" s="81">
        <f t="shared" si="25"/>
        <v>54</v>
      </c>
      <c r="AF92" s="82">
        <f t="shared" si="25"/>
        <v>54</v>
      </c>
      <c r="AG92" s="83">
        <f t="shared" si="25"/>
        <v>56</v>
      </c>
      <c r="AH92" s="84">
        <f t="shared" si="25"/>
        <v>56</v>
      </c>
      <c r="AI92" s="84">
        <f t="shared" si="25"/>
        <v>56</v>
      </c>
      <c r="AJ92" s="84">
        <f t="shared" si="25"/>
        <v>47</v>
      </c>
      <c r="AK92" s="85">
        <f t="shared" si="25"/>
        <v>55</v>
      </c>
      <c r="AL92" s="80">
        <f t="shared" si="25"/>
        <v>54</v>
      </c>
      <c r="AM92" s="81">
        <f t="shared" si="25"/>
        <v>70</v>
      </c>
      <c r="AN92" s="81">
        <f t="shared" si="25"/>
        <v>51</v>
      </c>
      <c r="AO92" s="81">
        <f t="shared" si="25"/>
        <v>55</v>
      </c>
      <c r="AP92" s="82">
        <f t="shared" si="25"/>
        <v>59</v>
      </c>
      <c r="AQ92" s="83">
        <f t="shared" ref="AQ92:AU92" si="26">AQ27</f>
        <v>7</v>
      </c>
      <c r="AR92" s="84">
        <f t="shared" si="26"/>
        <v>0</v>
      </c>
      <c r="AS92" s="84">
        <f t="shared" si="26"/>
        <v>0</v>
      </c>
      <c r="AT92" s="84">
        <f t="shared" si="26"/>
        <v>0</v>
      </c>
      <c r="AU92" s="85">
        <f t="shared" si="26"/>
        <v>0</v>
      </c>
      <c r="AV92" s="4"/>
    </row>
    <row r="93" spans="2:48">
      <c r="B93" s="33" t="s">
        <v>396</v>
      </c>
      <c r="C93" s="8" t="s">
        <v>1093</v>
      </c>
      <c r="D93" s="20" t="s">
        <v>450</v>
      </c>
      <c r="E93" s="63">
        <f>E12</f>
        <v>47</v>
      </c>
      <c r="F93" s="79">
        <f t="shared" ref="F93:AP93" si="27">F12</f>
        <v>421</v>
      </c>
      <c r="G93" s="64">
        <f t="shared" si="27"/>
        <v>2199</v>
      </c>
      <c r="H93" s="80">
        <f t="shared" si="27"/>
        <v>17</v>
      </c>
      <c r="I93" s="81">
        <f t="shared" si="27"/>
        <v>18</v>
      </c>
      <c r="J93" s="81">
        <f t="shared" si="27"/>
        <v>18</v>
      </c>
      <c r="K93" s="81">
        <f t="shared" si="27"/>
        <v>22</v>
      </c>
      <c r="L93" s="82">
        <f t="shared" si="27"/>
        <v>18</v>
      </c>
      <c r="M93" s="83">
        <f t="shared" si="27"/>
        <v>20</v>
      </c>
      <c r="N93" s="84">
        <f t="shared" si="27"/>
        <v>15</v>
      </c>
      <c r="O93" s="84">
        <f t="shared" si="27"/>
        <v>17</v>
      </c>
      <c r="P93" s="84">
        <f t="shared" si="27"/>
        <v>23</v>
      </c>
      <c r="Q93" s="85">
        <f t="shared" si="27"/>
        <v>26</v>
      </c>
      <c r="R93" s="80">
        <f t="shared" si="27"/>
        <v>23</v>
      </c>
      <c r="S93" s="81">
        <f t="shared" si="27"/>
        <v>28</v>
      </c>
      <c r="T93" s="81">
        <f t="shared" si="27"/>
        <v>34</v>
      </c>
      <c r="U93" s="81">
        <f t="shared" si="27"/>
        <v>44</v>
      </c>
      <c r="V93" s="82">
        <f t="shared" si="27"/>
        <v>46</v>
      </c>
      <c r="W93" s="83">
        <f t="shared" si="27"/>
        <v>50</v>
      </c>
      <c r="X93" s="84">
        <f t="shared" si="27"/>
        <v>50</v>
      </c>
      <c r="Y93" s="84">
        <f t="shared" si="27"/>
        <v>47</v>
      </c>
      <c r="Z93" s="84">
        <f t="shared" si="27"/>
        <v>54</v>
      </c>
      <c r="AA93" s="85">
        <f t="shared" si="27"/>
        <v>50</v>
      </c>
      <c r="AB93" s="80">
        <f t="shared" si="27"/>
        <v>53</v>
      </c>
      <c r="AC93" s="81">
        <f t="shared" si="27"/>
        <v>60</v>
      </c>
      <c r="AD93" s="81">
        <f t="shared" si="27"/>
        <v>70</v>
      </c>
      <c r="AE93" s="81">
        <f t="shared" si="27"/>
        <v>73</v>
      </c>
      <c r="AF93" s="82">
        <f t="shared" si="27"/>
        <v>78</v>
      </c>
      <c r="AG93" s="83">
        <f t="shared" si="27"/>
        <v>88</v>
      </c>
      <c r="AH93" s="84">
        <f t="shared" si="27"/>
        <v>91</v>
      </c>
      <c r="AI93" s="84">
        <f t="shared" si="27"/>
        <v>131</v>
      </c>
      <c r="AJ93" s="84">
        <f t="shared" si="27"/>
        <v>124</v>
      </c>
      <c r="AK93" s="85">
        <f t="shared" si="27"/>
        <v>141</v>
      </c>
      <c r="AL93" s="80">
        <f t="shared" si="27"/>
        <v>133</v>
      </c>
      <c r="AM93" s="81">
        <f t="shared" si="27"/>
        <v>149</v>
      </c>
      <c r="AN93" s="81">
        <f t="shared" si="27"/>
        <v>131</v>
      </c>
      <c r="AO93" s="81">
        <f t="shared" si="27"/>
        <v>149</v>
      </c>
      <c r="AP93" s="82">
        <f t="shared" si="27"/>
        <v>108</v>
      </c>
      <c r="AQ93" s="83">
        <f t="shared" ref="AQ93:AU93" si="28">AQ12</f>
        <v>0</v>
      </c>
      <c r="AR93" s="84">
        <f t="shared" si="28"/>
        <v>0</v>
      </c>
      <c r="AS93" s="84">
        <f t="shared" si="28"/>
        <v>0</v>
      </c>
      <c r="AT93" s="84">
        <f t="shared" si="28"/>
        <v>0</v>
      </c>
      <c r="AU93" s="85">
        <f t="shared" si="28"/>
        <v>0</v>
      </c>
      <c r="AV93" s="4"/>
    </row>
    <row r="94" spans="2:48">
      <c r="B94" s="33" t="s">
        <v>398</v>
      </c>
      <c r="C94" s="8" t="s">
        <v>1090</v>
      </c>
      <c r="D94" s="20" t="s">
        <v>450</v>
      </c>
      <c r="E94" s="63">
        <f>E28</f>
        <v>24</v>
      </c>
      <c r="F94" s="79">
        <f t="shared" ref="F94:AP94" si="29">F28</f>
        <v>252</v>
      </c>
      <c r="G94" s="64">
        <f t="shared" si="29"/>
        <v>1173</v>
      </c>
      <c r="H94" s="80">
        <f t="shared" si="29"/>
        <v>31</v>
      </c>
      <c r="I94" s="81">
        <f t="shared" si="29"/>
        <v>28</v>
      </c>
      <c r="J94" s="81">
        <f t="shared" si="29"/>
        <v>35</v>
      </c>
      <c r="K94" s="81">
        <f t="shared" si="29"/>
        <v>35</v>
      </c>
      <c r="L94" s="82">
        <f t="shared" si="29"/>
        <v>32</v>
      </c>
      <c r="M94" s="83">
        <f t="shared" si="29"/>
        <v>25</v>
      </c>
      <c r="N94" s="84">
        <f t="shared" si="29"/>
        <v>22</v>
      </c>
      <c r="O94" s="84">
        <f t="shared" si="29"/>
        <v>25</v>
      </c>
      <c r="P94" s="84">
        <f t="shared" si="29"/>
        <v>24</v>
      </c>
      <c r="Q94" s="85">
        <f t="shared" si="29"/>
        <v>27</v>
      </c>
      <c r="R94" s="80">
        <f t="shared" si="29"/>
        <v>22</v>
      </c>
      <c r="S94" s="81">
        <f t="shared" si="29"/>
        <v>37</v>
      </c>
      <c r="T94" s="81">
        <f t="shared" si="29"/>
        <v>38</v>
      </c>
      <c r="U94" s="81">
        <f t="shared" si="29"/>
        <v>43</v>
      </c>
      <c r="V94" s="82">
        <f t="shared" si="29"/>
        <v>53</v>
      </c>
      <c r="W94" s="83">
        <f t="shared" si="29"/>
        <v>41</v>
      </c>
      <c r="X94" s="84">
        <f t="shared" si="29"/>
        <v>46</v>
      </c>
      <c r="Y94" s="84">
        <f t="shared" si="29"/>
        <v>31</v>
      </c>
      <c r="Z94" s="84">
        <f t="shared" si="29"/>
        <v>39</v>
      </c>
      <c r="AA94" s="85">
        <f t="shared" si="29"/>
        <v>37</v>
      </c>
      <c r="AB94" s="80">
        <f t="shared" si="29"/>
        <v>33</v>
      </c>
      <c r="AC94" s="81">
        <f t="shared" si="29"/>
        <v>33</v>
      </c>
      <c r="AD94" s="81">
        <f t="shared" si="29"/>
        <v>32</v>
      </c>
      <c r="AE94" s="81">
        <f t="shared" si="29"/>
        <v>23</v>
      </c>
      <c r="AF94" s="82">
        <f t="shared" si="29"/>
        <v>24</v>
      </c>
      <c r="AG94" s="83">
        <f t="shared" si="29"/>
        <v>27</v>
      </c>
      <c r="AH94" s="84">
        <f t="shared" si="29"/>
        <v>26</v>
      </c>
      <c r="AI94" s="84">
        <f t="shared" si="29"/>
        <v>32</v>
      </c>
      <c r="AJ94" s="84">
        <f t="shared" si="29"/>
        <v>33</v>
      </c>
      <c r="AK94" s="85">
        <f t="shared" si="29"/>
        <v>39</v>
      </c>
      <c r="AL94" s="80">
        <f t="shared" si="29"/>
        <v>42</v>
      </c>
      <c r="AM94" s="81">
        <f t="shared" si="29"/>
        <v>23</v>
      </c>
      <c r="AN94" s="81">
        <f t="shared" si="29"/>
        <v>53</v>
      </c>
      <c r="AO94" s="81">
        <f t="shared" si="29"/>
        <v>39</v>
      </c>
      <c r="AP94" s="82">
        <f t="shared" si="29"/>
        <v>43</v>
      </c>
      <c r="AQ94" s="83">
        <f t="shared" ref="AQ94:AU94" si="30">AQ28</f>
        <v>0</v>
      </c>
      <c r="AR94" s="84">
        <f t="shared" si="30"/>
        <v>0</v>
      </c>
      <c r="AS94" s="84">
        <f t="shared" si="30"/>
        <v>0</v>
      </c>
      <c r="AT94" s="84">
        <f t="shared" si="30"/>
        <v>0</v>
      </c>
      <c r="AU94" s="85">
        <f t="shared" si="30"/>
        <v>0</v>
      </c>
      <c r="AV94" s="4"/>
    </row>
    <row r="95" spans="2:48">
      <c r="B95" s="33" t="s">
        <v>399</v>
      </c>
      <c r="C95" s="8" t="s">
        <v>1090</v>
      </c>
      <c r="D95" s="20" t="s">
        <v>450</v>
      </c>
      <c r="E95" s="63">
        <f>E29</f>
        <v>39</v>
      </c>
      <c r="F95" s="79">
        <f t="shared" ref="F95:AP95" si="31">F29</f>
        <v>465</v>
      </c>
      <c r="G95" s="64">
        <f t="shared" si="31"/>
        <v>3654</v>
      </c>
      <c r="H95" s="80">
        <f t="shared" si="31"/>
        <v>33</v>
      </c>
      <c r="I95" s="81">
        <f t="shared" si="31"/>
        <v>32</v>
      </c>
      <c r="J95" s="81">
        <f t="shared" si="31"/>
        <v>33</v>
      </c>
      <c r="K95" s="81">
        <f t="shared" si="31"/>
        <v>37</v>
      </c>
      <c r="L95" s="82">
        <f t="shared" si="31"/>
        <v>35</v>
      </c>
      <c r="M95" s="83">
        <f t="shared" si="31"/>
        <v>36</v>
      </c>
      <c r="N95" s="84">
        <f t="shared" si="31"/>
        <v>34</v>
      </c>
      <c r="O95" s="84">
        <f t="shared" si="31"/>
        <v>35</v>
      </c>
      <c r="P95" s="84">
        <f t="shared" si="31"/>
        <v>32</v>
      </c>
      <c r="Q95" s="85">
        <f t="shared" si="31"/>
        <v>34</v>
      </c>
      <c r="R95" s="80">
        <f t="shared" si="31"/>
        <v>35</v>
      </c>
      <c r="S95" s="81">
        <f t="shared" si="31"/>
        <v>73</v>
      </c>
      <c r="T95" s="81">
        <f t="shared" si="31"/>
        <v>84</v>
      </c>
      <c r="U95" s="81">
        <f t="shared" si="31"/>
        <v>77</v>
      </c>
      <c r="V95" s="82">
        <f t="shared" si="31"/>
        <v>93</v>
      </c>
      <c r="W95" s="83">
        <f t="shared" si="31"/>
        <v>108</v>
      </c>
      <c r="X95" s="84">
        <f t="shared" si="31"/>
        <v>109</v>
      </c>
      <c r="Y95" s="84">
        <f t="shared" si="31"/>
        <v>123</v>
      </c>
      <c r="Z95" s="84">
        <f t="shared" si="31"/>
        <v>214</v>
      </c>
      <c r="AA95" s="85">
        <f t="shared" si="31"/>
        <v>170</v>
      </c>
      <c r="AB95" s="80">
        <f t="shared" si="31"/>
        <v>118</v>
      </c>
      <c r="AC95" s="81">
        <f t="shared" si="31"/>
        <v>136</v>
      </c>
      <c r="AD95" s="81">
        <f t="shared" si="31"/>
        <v>147</v>
      </c>
      <c r="AE95" s="81">
        <f t="shared" si="31"/>
        <v>152</v>
      </c>
      <c r="AF95" s="82">
        <f t="shared" si="31"/>
        <v>163</v>
      </c>
      <c r="AG95" s="83">
        <f t="shared" si="31"/>
        <v>178</v>
      </c>
      <c r="AH95" s="84">
        <f t="shared" si="31"/>
        <v>164</v>
      </c>
      <c r="AI95" s="84">
        <f t="shared" si="31"/>
        <v>236</v>
      </c>
      <c r="AJ95" s="84">
        <f t="shared" si="31"/>
        <v>197</v>
      </c>
      <c r="AK95" s="85">
        <f t="shared" si="31"/>
        <v>194</v>
      </c>
      <c r="AL95" s="80">
        <f t="shared" si="31"/>
        <v>125</v>
      </c>
      <c r="AM95" s="81">
        <f t="shared" si="31"/>
        <v>115</v>
      </c>
      <c r="AN95" s="81">
        <f t="shared" si="31"/>
        <v>92</v>
      </c>
      <c r="AO95" s="81">
        <f t="shared" si="31"/>
        <v>121</v>
      </c>
      <c r="AP95" s="82">
        <f t="shared" si="31"/>
        <v>89</v>
      </c>
      <c r="AQ95" s="83">
        <f t="shared" ref="AQ95:AU95" si="32">AQ29</f>
        <v>0</v>
      </c>
      <c r="AR95" s="84">
        <f t="shared" si="32"/>
        <v>0</v>
      </c>
      <c r="AS95" s="84">
        <f t="shared" si="32"/>
        <v>0</v>
      </c>
      <c r="AT95" s="84">
        <f t="shared" si="32"/>
        <v>0</v>
      </c>
      <c r="AU95" s="85">
        <f t="shared" si="32"/>
        <v>0</v>
      </c>
      <c r="AV95" s="4"/>
    </row>
    <row r="96" spans="2:48">
      <c r="B96" s="33" t="s">
        <v>405</v>
      </c>
      <c r="C96" s="8" t="s">
        <v>1092</v>
      </c>
      <c r="D96" s="20" t="s">
        <v>471</v>
      </c>
      <c r="E96" s="63">
        <f>E71</f>
        <v>6</v>
      </c>
      <c r="F96" s="79">
        <f t="shared" ref="F96:AP96" si="33">F71</f>
        <v>83</v>
      </c>
      <c r="G96" s="64">
        <f t="shared" si="33"/>
        <v>2051</v>
      </c>
      <c r="H96" s="80">
        <f t="shared" si="33"/>
        <v>0</v>
      </c>
      <c r="I96" s="81">
        <f t="shared" si="33"/>
        <v>0</v>
      </c>
      <c r="J96" s="81">
        <f t="shared" si="33"/>
        <v>0</v>
      </c>
      <c r="K96" s="81">
        <f t="shared" si="33"/>
        <v>0</v>
      </c>
      <c r="L96" s="82">
        <f t="shared" si="33"/>
        <v>0</v>
      </c>
      <c r="M96" s="83">
        <f t="shared" si="33"/>
        <v>0</v>
      </c>
      <c r="N96" s="84">
        <f t="shared" si="33"/>
        <v>0</v>
      </c>
      <c r="O96" s="84">
        <f t="shared" si="33"/>
        <v>0</v>
      </c>
      <c r="P96" s="84">
        <f t="shared" si="33"/>
        <v>0</v>
      </c>
      <c r="Q96" s="85">
        <f t="shared" si="33"/>
        <v>0</v>
      </c>
      <c r="R96" s="80">
        <f t="shared" si="33"/>
        <v>0</v>
      </c>
      <c r="S96" s="81">
        <f t="shared" si="33"/>
        <v>0</v>
      </c>
      <c r="T96" s="81">
        <f t="shared" si="33"/>
        <v>0</v>
      </c>
      <c r="U96" s="81">
        <f t="shared" si="33"/>
        <v>0</v>
      </c>
      <c r="V96" s="82">
        <f t="shared" si="33"/>
        <v>0</v>
      </c>
      <c r="W96" s="83">
        <f t="shared" si="33"/>
        <v>0</v>
      </c>
      <c r="X96" s="84">
        <f t="shared" si="33"/>
        <v>0</v>
      </c>
      <c r="Y96" s="84">
        <f t="shared" si="33"/>
        <v>0</v>
      </c>
      <c r="Z96" s="84">
        <f t="shared" si="33"/>
        <v>0</v>
      </c>
      <c r="AA96" s="85">
        <f t="shared" si="33"/>
        <v>0</v>
      </c>
      <c r="AB96" s="80">
        <f t="shared" si="33"/>
        <v>0</v>
      </c>
      <c r="AC96" s="81">
        <f t="shared" si="33"/>
        <v>96</v>
      </c>
      <c r="AD96" s="81">
        <f t="shared" si="33"/>
        <v>83</v>
      </c>
      <c r="AE96" s="81">
        <f t="shared" si="33"/>
        <v>93</v>
      </c>
      <c r="AF96" s="82">
        <f t="shared" si="33"/>
        <v>101</v>
      </c>
      <c r="AG96" s="83">
        <f t="shared" si="33"/>
        <v>181</v>
      </c>
      <c r="AH96" s="84">
        <f t="shared" si="33"/>
        <v>203</v>
      </c>
      <c r="AI96" s="84">
        <f t="shared" si="33"/>
        <v>186</v>
      </c>
      <c r="AJ96" s="84">
        <f t="shared" si="33"/>
        <v>190</v>
      </c>
      <c r="AK96" s="85">
        <f t="shared" si="33"/>
        <v>167</v>
      </c>
      <c r="AL96" s="80">
        <f t="shared" si="33"/>
        <v>153</v>
      </c>
      <c r="AM96" s="81">
        <f t="shared" si="33"/>
        <v>155</v>
      </c>
      <c r="AN96" s="81">
        <f t="shared" si="33"/>
        <v>153</v>
      </c>
      <c r="AO96" s="81">
        <f t="shared" si="33"/>
        <v>133</v>
      </c>
      <c r="AP96" s="82">
        <f t="shared" si="33"/>
        <v>157</v>
      </c>
      <c r="AQ96" s="83">
        <f t="shared" ref="AQ96:AU96" si="34">AQ71</f>
        <v>0</v>
      </c>
      <c r="AR96" s="84">
        <f t="shared" si="34"/>
        <v>0</v>
      </c>
      <c r="AS96" s="84">
        <f t="shared" si="34"/>
        <v>0</v>
      </c>
      <c r="AT96" s="84">
        <f t="shared" si="34"/>
        <v>0</v>
      </c>
      <c r="AU96" s="85">
        <f t="shared" si="34"/>
        <v>0</v>
      </c>
      <c r="AV96" s="4"/>
    </row>
    <row r="97" spans="1:48">
      <c r="B97" s="33" t="s">
        <v>411</v>
      </c>
      <c r="C97" s="8" t="s">
        <v>1090</v>
      </c>
      <c r="D97" s="20" t="s">
        <v>450</v>
      </c>
      <c r="E97" s="63">
        <f>E31</f>
        <v>17</v>
      </c>
      <c r="F97" s="79">
        <f t="shared" ref="F97:AP97" si="35">F31</f>
        <v>195</v>
      </c>
      <c r="G97" s="64">
        <f t="shared" si="35"/>
        <v>1630</v>
      </c>
      <c r="H97" s="80">
        <f t="shared" si="35"/>
        <v>25</v>
      </c>
      <c r="I97" s="81">
        <f t="shared" si="35"/>
        <v>22</v>
      </c>
      <c r="J97" s="81">
        <f t="shared" si="35"/>
        <v>21</v>
      </c>
      <c r="K97" s="81">
        <f t="shared" si="35"/>
        <v>33</v>
      </c>
      <c r="L97" s="82">
        <f t="shared" si="35"/>
        <v>25</v>
      </c>
      <c r="M97" s="83">
        <f t="shared" si="35"/>
        <v>30</v>
      </c>
      <c r="N97" s="84">
        <f t="shared" si="35"/>
        <v>22</v>
      </c>
      <c r="O97" s="84">
        <f t="shared" si="35"/>
        <v>17</v>
      </c>
      <c r="P97" s="84">
        <f t="shared" si="35"/>
        <v>16</v>
      </c>
      <c r="Q97" s="85">
        <f t="shared" si="35"/>
        <v>18</v>
      </c>
      <c r="R97" s="80">
        <f t="shared" si="35"/>
        <v>17</v>
      </c>
      <c r="S97" s="81">
        <f t="shared" si="35"/>
        <v>41</v>
      </c>
      <c r="T97" s="81">
        <f t="shared" si="35"/>
        <v>38</v>
      </c>
      <c r="U97" s="81">
        <f t="shared" si="35"/>
        <v>47</v>
      </c>
      <c r="V97" s="82">
        <f t="shared" si="35"/>
        <v>51</v>
      </c>
      <c r="W97" s="83">
        <f t="shared" si="35"/>
        <v>61</v>
      </c>
      <c r="X97" s="84">
        <f t="shared" si="35"/>
        <v>90</v>
      </c>
      <c r="Y97" s="84">
        <f t="shared" si="35"/>
        <v>75</v>
      </c>
      <c r="Z97" s="84">
        <f t="shared" si="35"/>
        <v>71</v>
      </c>
      <c r="AA97" s="85">
        <f t="shared" si="35"/>
        <v>70</v>
      </c>
      <c r="AB97" s="80">
        <f t="shared" si="35"/>
        <v>48</v>
      </c>
      <c r="AC97" s="81">
        <f t="shared" si="35"/>
        <v>47</v>
      </c>
      <c r="AD97" s="81">
        <f t="shared" si="35"/>
        <v>77</v>
      </c>
      <c r="AE97" s="81">
        <f t="shared" si="35"/>
        <v>61</v>
      </c>
      <c r="AF97" s="82">
        <f t="shared" si="35"/>
        <v>60</v>
      </c>
      <c r="AG97" s="83">
        <f t="shared" si="35"/>
        <v>51</v>
      </c>
      <c r="AH97" s="84">
        <f t="shared" si="35"/>
        <v>52</v>
      </c>
      <c r="AI97" s="84">
        <f t="shared" si="35"/>
        <v>47</v>
      </c>
      <c r="AJ97" s="84">
        <f t="shared" si="35"/>
        <v>48</v>
      </c>
      <c r="AK97" s="85">
        <f t="shared" si="35"/>
        <v>58</v>
      </c>
      <c r="AL97" s="80">
        <f t="shared" si="35"/>
        <v>59</v>
      </c>
      <c r="AM97" s="81">
        <f t="shared" si="35"/>
        <v>48</v>
      </c>
      <c r="AN97" s="81">
        <f t="shared" si="35"/>
        <v>53</v>
      </c>
      <c r="AO97" s="81">
        <f t="shared" si="35"/>
        <v>59</v>
      </c>
      <c r="AP97" s="82">
        <f t="shared" si="35"/>
        <v>53</v>
      </c>
      <c r="AQ97" s="83">
        <f t="shared" ref="AQ97:AU97" si="36">AQ31</f>
        <v>19</v>
      </c>
      <c r="AR97" s="84">
        <f t="shared" si="36"/>
        <v>0</v>
      </c>
      <c r="AS97" s="84">
        <f t="shared" si="36"/>
        <v>0</v>
      </c>
      <c r="AT97" s="84">
        <f t="shared" si="36"/>
        <v>0</v>
      </c>
      <c r="AU97" s="85">
        <f t="shared" si="36"/>
        <v>0</v>
      </c>
      <c r="AV97" s="4"/>
    </row>
    <row r="98" spans="1:48">
      <c r="B98" s="33" t="s">
        <v>414</v>
      </c>
      <c r="C98" s="8" t="s">
        <v>1090</v>
      </c>
      <c r="D98" s="20" t="s">
        <v>450</v>
      </c>
      <c r="E98" s="63">
        <f>E33</f>
        <v>54</v>
      </c>
      <c r="F98" s="79">
        <f t="shared" ref="F98:AP98" si="37">F33</f>
        <v>627</v>
      </c>
      <c r="G98" s="64">
        <f t="shared" si="37"/>
        <v>4565</v>
      </c>
      <c r="H98" s="80">
        <f t="shared" si="37"/>
        <v>47</v>
      </c>
      <c r="I98" s="81">
        <f t="shared" si="37"/>
        <v>49</v>
      </c>
      <c r="J98" s="81">
        <f t="shared" si="37"/>
        <v>50</v>
      </c>
      <c r="K98" s="81">
        <f t="shared" si="37"/>
        <v>52</v>
      </c>
      <c r="L98" s="82">
        <f t="shared" si="37"/>
        <v>55</v>
      </c>
      <c r="M98" s="83">
        <f t="shared" si="37"/>
        <v>71</v>
      </c>
      <c r="N98" s="84">
        <f t="shared" si="37"/>
        <v>58</v>
      </c>
      <c r="O98" s="84">
        <f t="shared" si="37"/>
        <v>53</v>
      </c>
      <c r="P98" s="84">
        <f t="shared" si="37"/>
        <v>52</v>
      </c>
      <c r="Q98" s="85">
        <f t="shared" si="37"/>
        <v>44</v>
      </c>
      <c r="R98" s="80">
        <f t="shared" si="37"/>
        <v>58</v>
      </c>
      <c r="S98" s="81">
        <f t="shared" si="37"/>
        <v>83</v>
      </c>
      <c r="T98" s="81">
        <f t="shared" si="37"/>
        <v>87</v>
      </c>
      <c r="U98" s="81">
        <f t="shared" si="37"/>
        <v>109</v>
      </c>
      <c r="V98" s="82">
        <f t="shared" si="37"/>
        <v>124</v>
      </c>
      <c r="W98" s="83">
        <f t="shared" si="37"/>
        <v>123</v>
      </c>
      <c r="X98" s="84">
        <f t="shared" si="37"/>
        <v>132</v>
      </c>
      <c r="Y98" s="84">
        <f t="shared" si="37"/>
        <v>155</v>
      </c>
      <c r="Z98" s="84">
        <f t="shared" si="37"/>
        <v>162</v>
      </c>
      <c r="AA98" s="85">
        <f t="shared" si="37"/>
        <v>166</v>
      </c>
      <c r="AB98" s="80">
        <f t="shared" si="37"/>
        <v>153</v>
      </c>
      <c r="AC98" s="81">
        <f t="shared" si="37"/>
        <v>140</v>
      </c>
      <c r="AD98" s="81">
        <f t="shared" si="37"/>
        <v>155</v>
      </c>
      <c r="AE98" s="81">
        <f t="shared" si="37"/>
        <v>159</v>
      </c>
      <c r="AF98" s="82">
        <f t="shared" si="37"/>
        <v>184</v>
      </c>
      <c r="AG98" s="83">
        <f t="shared" si="37"/>
        <v>173</v>
      </c>
      <c r="AH98" s="84">
        <f t="shared" si="37"/>
        <v>192</v>
      </c>
      <c r="AI98" s="84">
        <f t="shared" si="37"/>
        <v>208</v>
      </c>
      <c r="AJ98" s="84">
        <f t="shared" si="37"/>
        <v>206</v>
      </c>
      <c r="AK98" s="85">
        <f t="shared" si="37"/>
        <v>182</v>
      </c>
      <c r="AL98" s="80">
        <f t="shared" si="37"/>
        <v>197</v>
      </c>
      <c r="AM98" s="81">
        <f t="shared" si="37"/>
        <v>194</v>
      </c>
      <c r="AN98" s="81">
        <f t="shared" si="37"/>
        <v>224</v>
      </c>
      <c r="AO98" s="81">
        <f t="shared" si="37"/>
        <v>227</v>
      </c>
      <c r="AP98" s="82">
        <f t="shared" si="37"/>
        <v>229</v>
      </c>
      <c r="AQ98" s="83">
        <f t="shared" ref="AQ98:AU98" si="38">AQ33</f>
        <v>12</v>
      </c>
      <c r="AR98" s="84">
        <f t="shared" si="38"/>
        <v>0</v>
      </c>
      <c r="AS98" s="84">
        <f t="shared" si="38"/>
        <v>0</v>
      </c>
      <c r="AT98" s="84">
        <f t="shared" si="38"/>
        <v>0</v>
      </c>
      <c r="AU98" s="85">
        <f t="shared" si="38"/>
        <v>0</v>
      </c>
      <c r="AV98" s="4"/>
    </row>
    <row r="99" spans="1:48" ht="13.5" thickBot="1">
      <c r="B99" s="33" t="s">
        <v>442</v>
      </c>
      <c r="C99" s="8" t="s">
        <v>1093</v>
      </c>
      <c r="D99" s="20" t="s">
        <v>450</v>
      </c>
      <c r="E99" s="63">
        <f>E16</f>
        <v>35</v>
      </c>
      <c r="F99" s="79">
        <f t="shared" ref="F99:AP99" si="39">F16</f>
        <v>317</v>
      </c>
      <c r="G99" s="64">
        <f t="shared" si="39"/>
        <v>2991</v>
      </c>
      <c r="H99" s="80">
        <f t="shared" si="39"/>
        <v>26</v>
      </c>
      <c r="I99" s="81">
        <f t="shared" si="39"/>
        <v>23</v>
      </c>
      <c r="J99" s="81">
        <f t="shared" si="39"/>
        <v>18</v>
      </c>
      <c r="K99" s="81">
        <f t="shared" si="39"/>
        <v>15</v>
      </c>
      <c r="L99" s="82">
        <f t="shared" si="39"/>
        <v>10</v>
      </c>
      <c r="M99" s="83">
        <f t="shared" si="39"/>
        <v>18</v>
      </c>
      <c r="N99" s="84">
        <f t="shared" si="39"/>
        <v>17</v>
      </c>
      <c r="O99" s="84">
        <f t="shared" si="39"/>
        <v>22</v>
      </c>
      <c r="P99" s="84">
        <f t="shared" si="39"/>
        <v>20</v>
      </c>
      <c r="Q99" s="85">
        <f t="shared" si="39"/>
        <v>34</v>
      </c>
      <c r="R99" s="80">
        <f t="shared" si="39"/>
        <v>34</v>
      </c>
      <c r="S99" s="81">
        <f t="shared" si="39"/>
        <v>84</v>
      </c>
      <c r="T99" s="81">
        <f t="shared" si="39"/>
        <v>85</v>
      </c>
      <c r="U99" s="81">
        <f t="shared" si="39"/>
        <v>91</v>
      </c>
      <c r="V99" s="82">
        <f t="shared" si="39"/>
        <v>87</v>
      </c>
      <c r="W99" s="83">
        <f t="shared" si="39"/>
        <v>89</v>
      </c>
      <c r="X99" s="84">
        <f t="shared" si="39"/>
        <v>55</v>
      </c>
      <c r="Y99" s="84">
        <f t="shared" si="39"/>
        <v>65</v>
      </c>
      <c r="Z99" s="84">
        <f t="shared" si="39"/>
        <v>85</v>
      </c>
      <c r="AA99" s="85">
        <f t="shared" si="39"/>
        <v>89</v>
      </c>
      <c r="AB99" s="80">
        <f t="shared" si="39"/>
        <v>106</v>
      </c>
      <c r="AC99" s="81">
        <f t="shared" si="39"/>
        <v>125</v>
      </c>
      <c r="AD99" s="81">
        <f t="shared" si="39"/>
        <v>239</v>
      </c>
      <c r="AE99" s="81">
        <f t="shared" si="39"/>
        <v>324</v>
      </c>
      <c r="AF99" s="82">
        <f t="shared" si="39"/>
        <v>240</v>
      </c>
      <c r="AG99" s="83">
        <f t="shared" si="39"/>
        <v>223</v>
      </c>
      <c r="AH99" s="84">
        <f t="shared" si="39"/>
        <v>147</v>
      </c>
      <c r="AI99" s="84">
        <f t="shared" si="39"/>
        <v>81</v>
      </c>
      <c r="AJ99" s="84">
        <f t="shared" si="39"/>
        <v>75</v>
      </c>
      <c r="AK99" s="85">
        <f t="shared" si="39"/>
        <v>97</v>
      </c>
      <c r="AL99" s="80">
        <f t="shared" si="39"/>
        <v>84</v>
      </c>
      <c r="AM99" s="81">
        <f t="shared" si="39"/>
        <v>94</v>
      </c>
      <c r="AN99" s="81">
        <f t="shared" si="39"/>
        <v>63</v>
      </c>
      <c r="AO99" s="81">
        <f t="shared" si="39"/>
        <v>73</v>
      </c>
      <c r="AP99" s="82">
        <f t="shared" si="39"/>
        <v>53</v>
      </c>
      <c r="AQ99" s="83">
        <f t="shared" ref="AQ99:AU99" si="40">AQ16</f>
        <v>0</v>
      </c>
      <c r="AR99" s="84">
        <f t="shared" si="40"/>
        <v>0</v>
      </c>
      <c r="AS99" s="84">
        <f t="shared" si="40"/>
        <v>0</v>
      </c>
      <c r="AT99" s="84">
        <f t="shared" si="40"/>
        <v>0</v>
      </c>
      <c r="AU99" s="85">
        <f t="shared" si="40"/>
        <v>0</v>
      </c>
      <c r="AV99" s="4"/>
    </row>
    <row r="100" spans="1:48"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</row>
    <row r="101" spans="1:48">
      <c r="A101" s="1">
        <f>A100+1</f>
        <v>1</v>
      </c>
    </row>
    <row r="102" spans="1:48">
      <c r="A102" s="1">
        <f t="shared" ref="A102:A140" si="41">A101+1</f>
        <v>2</v>
      </c>
    </row>
    <row r="103" spans="1:48">
      <c r="A103" s="1">
        <f t="shared" si="41"/>
        <v>3</v>
      </c>
    </row>
    <row r="104" spans="1:48">
      <c r="A104" s="1">
        <f t="shared" si="41"/>
        <v>4</v>
      </c>
    </row>
    <row r="105" spans="1:48">
      <c r="A105" s="1">
        <f t="shared" si="41"/>
        <v>5</v>
      </c>
    </row>
    <row r="106" spans="1:48">
      <c r="A106" s="1">
        <f t="shared" si="41"/>
        <v>6</v>
      </c>
    </row>
    <row r="107" spans="1:48">
      <c r="A107" s="1">
        <f t="shared" si="41"/>
        <v>7</v>
      </c>
    </row>
    <row r="108" spans="1:48">
      <c r="A108" s="1">
        <f t="shared" si="41"/>
        <v>8</v>
      </c>
    </row>
    <row r="109" spans="1:48">
      <c r="A109" s="1">
        <f t="shared" si="41"/>
        <v>9</v>
      </c>
    </row>
    <row r="110" spans="1:48">
      <c r="A110" s="1">
        <f t="shared" si="41"/>
        <v>10</v>
      </c>
    </row>
    <row r="111" spans="1:48">
      <c r="A111" s="1">
        <f t="shared" si="41"/>
        <v>11</v>
      </c>
    </row>
    <row r="112" spans="1:48">
      <c r="A112" s="1">
        <f t="shared" si="41"/>
        <v>12</v>
      </c>
    </row>
    <row r="113" spans="1:1">
      <c r="A113" s="1">
        <f t="shared" si="41"/>
        <v>13</v>
      </c>
    </row>
    <row r="114" spans="1:1">
      <c r="A114" s="1">
        <f t="shared" si="41"/>
        <v>14</v>
      </c>
    </row>
    <row r="115" spans="1:1">
      <c r="A115" s="1">
        <f t="shared" si="41"/>
        <v>15</v>
      </c>
    </row>
    <row r="116" spans="1:1">
      <c r="A116" s="1">
        <f t="shared" si="41"/>
        <v>16</v>
      </c>
    </row>
    <row r="117" spans="1:1">
      <c r="A117" s="1">
        <f t="shared" si="41"/>
        <v>17</v>
      </c>
    </row>
    <row r="118" spans="1:1">
      <c r="A118" s="1">
        <f t="shared" si="41"/>
        <v>18</v>
      </c>
    </row>
    <row r="119" spans="1:1">
      <c r="A119" s="1">
        <f t="shared" si="41"/>
        <v>19</v>
      </c>
    </row>
    <row r="120" spans="1:1">
      <c r="A120" s="1">
        <f t="shared" si="41"/>
        <v>20</v>
      </c>
    </row>
    <row r="121" spans="1:1">
      <c r="A121" s="1">
        <f t="shared" si="41"/>
        <v>21</v>
      </c>
    </row>
    <row r="122" spans="1:1">
      <c r="A122" s="1">
        <f t="shared" si="41"/>
        <v>22</v>
      </c>
    </row>
    <row r="123" spans="1:1">
      <c r="A123" s="1">
        <f t="shared" si="41"/>
        <v>23</v>
      </c>
    </row>
    <row r="124" spans="1:1">
      <c r="A124" s="1">
        <f t="shared" si="41"/>
        <v>24</v>
      </c>
    </row>
    <row r="125" spans="1:1">
      <c r="A125" s="1">
        <f t="shared" si="41"/>
        <v>25</v>
      </c>
    </row>
    <row r="126" spans="1:1">
      <c r="A126" s="1">
        <f t="shared" si="41"/>
        <v>26</v>
      </c>
    </row>
    <row r="127" spans="1:1">
      <c r="A127" s="1">
        <f t="shared" si="41"/>
        <v>27</v>
      </c>
    </row>
    <row r="128" spans="1:1">
      <c r="A128" s="1">
        <f t="shared" si="41"/>
        <v>28</v>
      </c>
    </row>
    <row r="129" spans="1:1">
      <c r="A129" s="1">
        <f t="shared" si="41"/>
        <v>29</v>
      </c>
    </row>
    <row r="130" spans="1:1">
      <c r="A130" s="1">
        <f t="shared" si="41"/>
        <v>30</v>
      </c>
    </row>
    <row r="131" spans="1:1">
      <c r="A131" s="1">
        <f t="shared" si="41"/>
        <v>31</v>
      </c>
    </row>
    <row r="132" spans="1:1">
      <c r="A132" s="1">
        <f t="shared" si="41"/>
        <v>32</v>
      </c>
    </row>
    <row r="133" spans="1:1">
      <c r="A133" s="1">
        <f t="shared" si="41"/>
        <v>33</v>
      </c>
    </row>
    <row r="134" spans="1:1">
      <c r="A134" s="1">
        <f t="shared" si="41"/>
        <v>34</v>
      </c>
    </row>
    <row r="135" spans="1:1">
      <c r="A135" s="1">
        <f t="shared" si="41"/>
        <v>35</v>
      </c>
    </row>
    <row r="136" spans="1:1">
      <c r="A136" s="1">
        <f t="shared" si="41"/>
        <v>36</v>
      </c>
    </row>
    <row r="137" spans="1:1">
      <c r="A137" s="1">
        <f t="shared" si="41"/>
        <v>37</v>
      </c>
    </row>
    <row r="138" spans="1:1">
      <c r="A138" s="1">
        <f t="shared" si="41"/>
        <v>38</v>
      </c>
    </row>
    <row r="139" spans="1:1">
      <c r="A139" s="1">
        <f t="shared" si="41"/>
        <v>39</v>
      </c>
    </row>
    <row r="140" spans="1:1">
      <c r="A140" s="1">
        <f t="shared" si="41"/>
        <v>40</v>
      </c>
    </row>
  </sheetData>
  <mergeCells count="12">
    <mergeCell ref="G79:G80"/>
    <mergeCell ref="B5:B6"/>
    <mergeCell ref="C5:C6"/>
    <mergeCell ref="D5:D6"/>
    <mergeCell ref="E5:E6"/>
    <mergeCell ref="F5:F6"/>
    <mergeCell ref="G5:G6"/>
    <mergeCell ref="B79:B80"/>
    <mergeCell ref="C79:C80"/>
    <mergeCell ref="D79:D80"/>
    <mergeCell ref="E79:E80"/>
    <mergeCell ref="F79:F80"/>
  </mergeCells>
  <hyperlinks>
    <hyperlink ref="B3:AP3" r:id="rId1" display="Copyright 2003-2019 by Teoalida - cardatabase.teoalida.com"/>
    <hyperlink ref="AQ3:AU3" r:id="rId2" display="Copyright 2003-2019 by Teoalida - cardatabase.teoalida.com"/>
  </hyperlinks>
  <pageMargins left="0.75" right="0.75" top="1" bottom="1" header="0.5" footer="0.5"/>
  <pageSetup orientation="portrait" horizontalDpi="1200" verticalDpi="1200" r:id="rId3"/>
  <headerFooter alignWithMargins="0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S449"/>
  <sheetViews>
    <sheetView zoomScaleNormal="100" workbookViewId="0">
      <pane xSplit="3" ySplit="5" topLeftCell="D153" activePane="bottomRight" state="frozen"/>
      <selection pane="topRight" activeCell="D1" sqref="D1"/>
      <selection pane="bottomLeft" activeCell="A6" sqref="A6"/>
      <selection pane="bottomRight" activeCell="D6" sqref="D6"/>
    </sheetView>
  </sheetViews>
  <sheetFormatPr defaultColWidth="2.7109375" defaultRowHeight="12.75"/>
  <cols>
    <col min="1" max="1" width="2.7109375" style="1"/>
    <col min="2" max="2" width="13" style="1" customWidth="1"/>
    <col min="3" max="3" width="7.7109375" style="1" customWidth="1"/>
    <col min="4" max="43" width="5.7109375" style="1" customWidth="1"/>
    <col min="44" max="16384" width="2.7109375" style="1"/>
  </cols>
  <sheetData>
    <row r="1" spans="2:45" ht="13.5" thickBot="1"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</row>
    <row r="2" spans="2:45">
      <c r="B2" s="195" t="s">
        <v>7</v>
      </c>
      <c r="C2" s="183"/>
      <c r="D2" s="196" t="s">
        <v>479</v>
      </c>
      <c r="E2" s="185" t="s">
        <v>480</v>
      </c>
      <c r="F2" s="185" t="s">
        <v>481</v>
      </c>
      <c r="G2" s="185" t="s">
        <v>482</v>
      </c>
      <c r="H2" s="186" t="s">
        <v>483</v>
      </c>
      <c r="I2" s="187" t="s">
        <v>484</v>
      </c>
      <c r="J2" s="188" t="s">
        <v>485</v>
      </c>
      <c r="K2" s="188" t="s">
        <v>486</v>
      </c>
      <c r="L2" s="188" t="s">
        <v>487</v>
      </c>
      <c r="M2" s="189" t="s">
        <v>488</v>
      </c>
      <c r="N2" s="190" t="s">
        <v>489</v>
      </c>
      <c r="O2" s="191" t="s">
        <v>490</v>
      </c>
      <c r="P2" s="191" t="s">
        <v>491</v>
      </c>
      <c r="Q2" s="191" t="s">
        <v>492</v>
      </c>
      <c r="R2" s="192" t="s">
        <v>493</v>
      </c>
      <c r="S2" s="184" t="s">
        <v>494</v>
      </c>
      <c r="T2" s="185" t="s">
        <v>495</v>
      </c>
      <c r="U2" s="185" t="s">
        <v>496</v>
      </c>
      <c r="V2" s="185" t="s">
        <v>497</v>
      </c>
      <c r="W2" s="186" t="s">
        <v>498</v>
      </c>
      <c r="X2" s="187" t="s">
        <v>499</v>
      </c>
      <c r="Y2" s="188" t="s">
        <v>500</v>
      </c>
      <c r="Z2" s="188" t="s">
        <v>501</v>
      </c>
      <c r="AA2" s="188" t="s">
        <v>502</v>
      </c>
      <c r="AB2" s="189" t="s">
        <v>503</v>
      </c>
      <c r="AC2" s="190" t="s">
        <v>504</v>
      </c>
      <c r="AD2" s="191" t="s">
        <v>505</v>
      </c>
      <c r="AE2" s="191" t="s">
        <v>506</v>
      </c>
      <c r="AF2" s="191" t="s">
        <v>507</v>
      </c>
      <c r="AG2" s="192" t="s">
        <v>508</v>
      </c>
      <c r="AH2" s="184" t="s">
        <v>509</v>
      </c>
      <c r="AI2" s="185" t="s">
        <v>510</v>
      </c>
      <c r="AJ2" s="185" t="s">
        <v>511</v>
      </c>
      <c r="AK2" s="185" t="s">
        <v>512</v>
      </c>
      <c r="AL2" s="186" t="s">
        <v>513</v>
      </c>
      <c r="AM2" s="187" t="s">
        <v>1077</v>
      </c>
      <c r="AN2" s="188" t="s">
        <v>1078</v>
      </c>
      <c r="AO2" s="188" t="s">
        <v>1079</v>
      </c>
      <c r="AP2" s="188" t="s">
        <v>1080</v>
      </c>
      <c r="AQ2" s="189" t="s">
        <v>1081</v>
      </c>
      <c r="AR2" s="4"/>
    </row>
    <row r="3" spans="2:45">
      <c r="B3" s="102" t="s">
        <v>447</v>
      </c>
      <c r="C3" s="100" t="e">
        <f>SUM(D3:AQ3)</f>
        <v>#REF!</v>
      </c>
      <c r="D3" s="103" t="e">
        <f>COUNTIF(DATABASE!#REF!,D2)</f>
        <v>#REF!</v>
      </c>
      <c r="E3" s="99" t="e">
        <f>COUNTIF(DATABASE!#REF!,E2)</f>
        <v>#REF!</v>
      </c>
      <c r="F3" s="99" t="e">
        <f>COUNTIF(DATABASE!#REF!,F2)</f>
        <v>#REF!</v>
      </c>
      <c r="G3" s="99" t="e">
        <f>COUNTIF(DATABASE!#REF!,G2)</f>
        <v>#REF!</v>
      </c>
      <c r="H3" s="101" t="e">
        <f>COUNTIF(DATABASE!#REF!,H2)</f>
        <v>#REF!</v>
      </c>
      <c r="I3" s="51" t="e">
        <f>COUNTIF(DATABASE!#REF!,I2)</f>
        <v>#REF!</v>
      </c>
      <c r="J3" s="53" t="e">
        <f>COUNTIF(DATABASE!#REF!,J2)</f>
        <v>#REF!</v>
      </c>
      <c r="K3" s="53" t="e">
        <f>COUNTIF(DATABASE!#REF!,K2)</f>
        <v>#REF!</v>
      </c>
      <c r="L3" s="53" t="e">
        <f>COUNTIF(DATABASE!#REF!,L2)</f>
        <v>#REF!</v>
      </c>
      <c r="M3" s="52" t="e">
        <f>COUNTIF(DATABASE!#REF!,M2)</f>
        <v>#REF!</v>
      </c>
      <c r="N3" s="57" t="e">
        <f>COUNTIF(DATABASE!#REF!,N2)</f>
        <v>#REF!</v>
      </c>
      <c r="O3" s="58" t="e">
        <f>COUNTIF(DATABASE!#REF!,O2)</f>
        <v>#REF!</v>
      </c>
      <c r="P3" s="58" t="e">
        <f>COUNTIF(DATABASE!#REF!,P2)</f>
        <v>#REF!</v>
      </c>
      <c r="Q3" s="58" t="e">
        <f>COUNTIF(DATABASE!#REF!,Q2)</f>
        <v>#REF!</v>
      </c>
      <c r="R3" s="59" t="e">
        <f>COUNTIF(DATABASE!#REF!,R2)</f>
        <v>#REF!</v>
      </c>
      <c r="S3" s="103" t="e">
        <f>COUNTIF(DATABASE!#REF!,S2)</f>
        <v>#REF!</v>
      </c>
      <c r="T3" s="99" t="e">
        <f>COUNTIF(DATABASE!#REF!,T2)</f>
        <v>#REF!</v>
      </c>
      <c r="U3" s="99" t="e">
        <f>COUNTIF(DATABASE!#REF!,U2)</f>
        <v>#REF!</v>
      </c>
      <c r="V3" s="99" t="e">
        <f>COUNTIF(DATABASE!#REF!,V2)</f>
        <v>#REF!</v>
      </c>
      <c r="W3" s="101" t="e">
        <f>COUNTIF(DATABASE!#REF!,W2)</f>
        <v>#REF!</v>
      </c>
      <c r="X3" s="51" t="e">
        <f>COUNTIF(DATABASE!#REF!,X2)</f>
        <v>#REF!</v>
      </c>
      <c r="Y3" s="53" t="e">
        <f>COUNTIF(DATABASE!#REF!,Y2)</f>
        <v>#REF!</v>
      </c>
      <c r="Z3" s="53" t="e">
        <f>COUNTIF(DATABASE!#REF!,Z2)</f>
        <v>#REF!</v>
      </c>
      <c r="AA3" s="53" t="e">
        <f>COUNTIF(DATABASE!#REF!,AA2)</f>
        <v>#REF!</v>
      </c>
      <c r="AB3" s="52" t="e">
        <f>COUNTIF(DATABASE!#REF!,AB2)</f>
        <v>#REF!</v>
      </c>
      <c r="AC3" s="57" t="e">
        <f>COUNTIF(DATABASE!#REF!,AC2)</f>
        <v>#REF!</v>
      </c>
      <c r="AD3" s="58" t="e">
        <f>COUNTIF(DATABASE!#REF!,AD2)</f>
        <v>#REF!</v>
      </c>
      <c r="AE3" s="58" t="e">
        <f>COUNTIF(DATABASE!#REF!,AE2)</f>
        <v>#REF!</v>
      </c>
      <c r="AF3" s="58" t="e">
        <f>COUNTIF(DATABASE!#REF!,AF2)</f>
        <v>#REF!</v>
      </c>
      <c r="AG3" s="59" t="e">
        <f>COUNTIF(DATABASE!#REF!,AG2)</f>
        <v>#REF!</v>
      </c>
      <c r="AH3" s="103" t="e">
        <f>COUNTIF(DATABASE!#REF!,AH2)</f>
        <v>#REF!</v>
      </c>
      <c r="AI3" s="99" t="e">
        <f>COUNTIF(DATABASE!#REF!,AI2)</f>
        <v>#REF!</v>
      </c>
      <c r="AJ3" s="99" t="e">
        <f>COUNTIF(DATABASE!#REF!,AJ2)</f>
        <v>#REF!</v>
      </c>
      <c r="AK3" s="99" t="e">
        <f>COUNTIF(DATABASE!#REF!,AK2)</f>
        <v>#REF!</v>
      </c>
      <c r="AL3" s="101" t="e">
        <f>COUNTIF(DATABASE!#REF!,AL2)</f>
        <v>#REF!</v>
      </c>
      <c r="AM3" s="51" t="e">
        <f>COUNTIF(DATABASE!#REF!,AM2)</f>
        <v>#REF!</v>
      </c>
      <c r="AN3" s="53" t="e">
        <f>COUNTIF(DATABASE!#REF!,AN2)</f>
        <v>#REF!</v>
      </c>
      <c r="AO3" s="53" t="e">
        <f>COUNTIF(DATABASE!#REF!,AO2)</f>
        <v>#REF!</v>
      </c>
      <c r="AP3" s="53" t="e">
        <f>COUNTIF(DATABASE!#REF!,AP2)</f>
        <v>#REF!</v>
      </c>
      <c r="AQ3" s="52" t="e">
        <f>COUNTIF(DATABASE!#REF!,AQ2)</f>
        <v>#REF!</v>
      </c>
      <c r="AR3" s="4"/>
    </row>
    <row r="4" spans="2:45" ht="13.5" thickBot="1">
      <c r="B4" s="176" t="s">
        <v>448</v>
      </c>
      <c r="C4" s="104">
        <f>SUM(D4:AQ4)</f>
        <v>629</v>
      </c>
      <c r="D4" s="105">
        <f>COUNTIF(DATABASE!$E:$E,D2)</f>
        <v>33</v>
      </c>
      <c r="E4" s="106">
        <f>COUNTIF(DATABASE!$E:$E,E2)</f>
        <v>0</v>
      </c>
      <c r="F4" s="106">
        <f>COUNTIF(DATABASE!$E:$E,F2)</f>
        <v>6</v>
      </c>
      <c r="G4" s="106">
        <f>COUNTIF(DATABASE!$E:$E,G2)</f>
        <v>0</v>
      </c>
      <c r="H4" s="107">
        <f>COUNTIF(DATABASE!$E:$E,H2)</f>
        <v>6</v>
      </c>
      <c r="I4" s="108">
        <f>COUNTIF(DATABASE!$E:$E,I2)</f>
        <v>43</v>
      </c>
      <c r="J4" s="109">
        <f>COUNTIF(DATABASE!$E:$E,J2)</f>
        <v>8</v>
      </c>
      <c r="K4" s="109">
        <f>COUNTIF(DATABASE!$E:$E,K2)</f>
        <v>0</v>
      </c>
      <c r="L4" s="109">
        <f>COUNTIF(DATABASE!$E:$E,L2)</f>
        <v>10</v>
      </c>
      <c r="M4" s="110">
        <f>COUNTIF(DATABASE!$E:$E,M2)</f>
        <v>0</v>
      </c>
      <c r="N4" s="111">
        <f>COUNTIF(DATABASE!$E:$E,N2)</f>
        <v>46</v>
      </c>
      <c r="O4" s="112">
        <f>COUNTIF(DATABASE!$E:$E,O2)</f>
        <v>1</v>
      </c>
      <c r="P4" s="112">
        <f>COUNTIF(DATABASE!$E:$E,P2)</f>
        <v>13</v>
      </c>
      <c r="Q4" s="112">
        <f>COUNTIF(DATABASE!$E:$E,Q2)</f>
        <v>1</v>
      </c>
      <c r="R4" s="113">
        <f>COUNTIF(DATABASE!$E:$E,R2)</f>
        <v>13</v>
      </c>
      <c r="S4" s="105">
        <f>COUNTIF(DATABASE!$E:$E,S2)</f>
        <v>49</v>
      </c>
      <c r="T4" s="106">
        <f>COUNTIF(DATABASE!$E:$E,T2)</f>
        <v>12</v>
      </c>
      <c r="U4" s="106">
        <f>COUNTIF(DATABASE!$E:$E,U2)</f>
        <v>2</v>
      </c>
      <c r="V4" s="106">
        <f>COUNTIF(DATABASE!$E:$E,V2)</f>
        <v>18</v>
      </c>
      <c r="W4" s="107">
        <f>COUNTIF(DATABASE!$E:$E,W2)</f>
        <v>3</v>
      </c>
      <c r="X4" s="108">
        <f>COUNTIF(DATABASE!$E:$E,X2)</f>
        <v>72</v>
      </c>
      <c r="Y4" s="109">
        <f>COUNTIF(DATABASE!$E:$E,Y2)</f>
        <v>5</v>
      </c>
      <c r="Z4" s="109">
        <f>COUNTIF(DATABASE!$E:$E,Z2)</f>
        <v>21</v>
      </c>
      <c r="AA4" s="109">
        <f>COUNTIF(DATABASE!$E:$E,AA2)</f>
        <v>8</v>
      </c>
      <c r="AB4" s="110">
        <f>COUNTIF(DATABASE!$E:$E,AB2)</f>
        <v>20</v>
      </c>
      <c r="AC4" s="111">
        <f>COUNTIF(DATABASE!$E:$E,AC2)</f>
        <v>48</v>
      </c>
      <c r="AD4" s="112">
        <f>COUNTIF(DATABASE!$E:$E,AD2)</f>
        <v>19</v>
      </c>
      <c r="AE4" s="112">
        <f>COUNTIF(DATABASE!$E:$E,AE2)</f>
        <v>7</v>
      </c>
      <c r="AF4" s="112">
        <f>COUNTIF(DATABASE!$E:$E,AF2)</f>
        <v>20</v>
      </c>
      <c r="AG4" s="113">
        <f>COUNTIF(DATABASE!$E:$E,AG2)</f>
        <v>6</v>
      </c>
      <c r="AH4" s="105">
        <f>COUNTIF(DATABASE!$E:$E,AH2)</f>
        <v>54</v>
      </c>
      <c r="AI4" s="106">
        <f>COUNTIF(DATABASE!$E:$E,AI2)</f>
        <v>7</v>
      </c>
      <c r="AJ4" s="106">
        <f>COUNTIF(DATABASE!$E:$E,AJ2)</f>
        <v>21</v>
      </c>
      <c r="AK4" s="106">
        <f>COUNTIF(DATABASE!$E:$E,AK2)</f>
        <v>10</v>
      </c>
      <c r="AL4" s="107">
        <f>COUNTIF(DATABASE!$E:$E,AL2)</f>
        <v>47</v>
      </c>
      <c r="AM4" s="108">
        <f>COUNTIF(DATABASE!$E:$E,AM2)</f>
        <v>0</v>
      </c>
      <c r="AN4" s="109">
        <f>COUNTIF(DATABASE!$E:$E,AN2)</f>
        <v>0</v>
      </c>
      <c r="AO4" s="109">
        <f>COUNTIF(DATABASE!$E:$E,AO2)</f>
        <v>0</v>
      </c>
      <c r="AP4" s="109">
        <f>COUNTIF(DATABASE!$E:$E,AP2)</f>
        <v>0</v>
      </c>
      <c r="AQ4" s="110">
        <f>COUNTIF(DATABASE!$E:$E,AQ2)</f>
        <v>0</v>
      </c>
      <c r="AR4" s="4"/>
    </row>
    <row r="5" spans="2:4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</row>
    <row r="6" spans="2:45" ht="26.25">
      <c r="B6" s="199" t="s">
        <v>711</v>
      </c>
    </row>
    <row r="7" spans="2:45" ht="18">
      <c r="B7" s="200" t="s">
        <v>579</v>
      </c>
    </row>
    <row r="8" spans="2:45" ht="13.5" thickBot="1">
      <c r="B8" s="197"/>
      <c r="C8" s="197"/>
      <c r="D8" s="197"/>
      <c r="E8" s="197"/>
      <c r="F8" s="197"/>
      <c r="G8" s="197"/>
      <c r="H8" s="197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  <c r="Z8" s="197"/>
      <c r="AA8" s="197"/>
      <c r="AB8" s="197"/>
      <c r="AC8" s="197"/>
      <c r="AD8" s="197"/>
      <c r="AE8" s="197"/>
      <c r="AF8" s="197"/>
      <c r="AG8" s="197"/>
      <c r="AH8" s="197"/>
      <c r="AI8" s="197"/>
      <c r="AJ8" s="197"/>
      <c r="AK8" s="197"/>
      <c r="AL8" s="197"/>
      <c r="AM8" s="197"/>
      <c r="AN8" s="197"/>
      <c r="AO8" s="197"/>
      <c r="AP8" s="197"/>
      <c r="AQ8" s="197"/>
    </row>
    <row r="9" spans="2:45">
      <c r="B9" s="198">
        <v>42248</v>
      </c>
      <c r="C9" s="114">
        <f t="shared" ref="C9:C40" si="0">SUM(D9:AQ9)</f>
        <v>46813</v>
      </c>
      <c r="D9" s="115">
        <v>1201</v>
      </c>
      <c r="E9" s="116">
        <v>1204</v>
      </c>
      <c r="F9" s="116">
        <v>1170</v>
      </c>
      <c r="G9" s="116">
        <v>1150</v>
      </c>
      <c r="H9" s="117">
        <v>1091</v>
      </c>
      <c r="I9" s="65">
        <v>1109</v>
      </c>
      <c r="J9" s="66">
        <v>1095</v>
      </c>
      <c r="K9" s="66">
        <v>1118</v>
      </c>
      <c r="L9" s="66">
        <v>1075</v>
      </c>
      <c r="M9" s="67">
        <v>1238</v>
      </c>
      <c r="N9" s="68">
        <v>1239</v>
      </c>
      <c r="O9" s="69">
        <v>1518</v>
      </c>
      <c r="P9" s="69">
        <v>1658</v>
      </c>
      <c r="Q9" s="69">
        <v>1696</v>
      </c>
      <c r="R9" s="70">
        <v>1988</v>
      </c>
      <c r="S9" s="115">
        <v>1982</v>
      </c>
      <c r="T9" s="116">
        <v>2017</v>
      </c>
      <c r="U9" s="116">
        <v>2374</v>
      </c>
      <c r="V9" s="116">
        <v>2387</v>
      </c>
      <c r="W9" s="117">
        <v>2234</v>
      </c>
      <c r="X9" s="65">
        <v>2089</v>
      </c>
      <c r="Y9" s="66">
        <v>2174</v>
      </c>
      <c r="Z9" s="66">
        <v>2370</v>
      </c>
      <c r="AA9" s="66">
        <v>2487</v>
      </c>
      <c r="AB9" s="67">
        <v>2433</v>
      </c>
      <c r="AC9" s="68">
        <v>2745</v>
      </c>
      <c r="AD9" s="69">
        <v>1971</v>
      </c>
      <c r="AE9" s="69">
        <v>0</v>
      </c>
      <c r="AF9" s="69">
        <v>0</v>
      </c>
      <c r="AG9" s="70">
        <v>0</v>
      </c>
      <c r="AH9" s="115">
        <v>0</v>
      </c>
      <c r="AI9" s="116">
        <v>0</v>
      </c>
      <c r="AJ9" s="116">
        <v>0</v>
      </c>
      <c r="AK9" s="116">
        <v>0</v>
      </c>
      <c r="AL9" s="117">
        <v>0</v>
      </c>
      <c r="AM9" s="65"/>
      <c r="AN9" s="66"/>
      <c r="AO9" s="66"/>
      <c r="AP9" s="66"/>
      <c r="AQ9" s="67"/>
      <c r="AR9" s="4"/>
      <c r="AS9" s="38" t="s">
        <v>610</v>
      </c>
    </row>
    <row r="10" spans="2:45">
      <c r="B10" s="198">
        <v>42491</v>
      </c>
      <c r="C10" s="114">
        <f t="shared" si="0"/>
        <v>47860</v>
      </c>
      <c r="D10" s="115">
        <v>1201</v>
      </c>
      <c r="E10" s="116">
        <v>1205</v>
      </c>
      <c r="F10" s="116">
        <v>1170</v>
      </c>
      <c r="G10" s="116">
        <v>1150</v>
      </c>
      <c r="H10" s="117">
        <v>1091</v>
      </c>
      <c r="I10" s="65">
        <v>1109</v>
      </c>
      <c r="J10" s="66">
        <v>1095</v>
      </c>
      <c r="K10" s="66">
        <v>1118</v>
      </c>
      <c r="L10" s="66">
        <v>1075</v>
      </c>
      <c r="M10" s="67">
        <v>1238</v>
      </c>
      <c r="N10" s="68">
        <v>1239</v>
      </c>
      <c r="O10" s="69">
        <v>1520</v>
      </c>
      <c r="P10" s="69">
        <v>1658</v>
      </c>
      <c r="Q10" s="69">
        <v>1696</v>
      </c>
      <c r="R10" s="70">
        <v>1992</v>
      </c>
      <c r="S10" s="115">
        <v>1982</v>
      </c>
      <c r="T10" s="116">
        <v>2017</v>
      </c>
      <c r="U10" s="116">
        <v>2374</v>
      </c>
      <c r="V10" s="116">
        <v>2387</v>
      </c>
      <c r="W10" s="117">
        <v>2234</v>
      </c>
      <c r="X10" s="65">
        <v>2089</v>
      </c>
      <c r="Y10" s="66">
        <v>2174</v>
      </c>
      <c r="Z10" s="66">
        <v>2370</v>
      </c>
      <c r="AA10" s="66">
        <v>2485</v>
      </c>
      <c r="AB10" s="67">
        <v>2432</v>
      </c>
      <c r="AC10" s="68">
        <v>2801</v>
      </c>
      <c r="AD10" s="69">
        <v>2679</v>
      </c>
      <c r="AE10" s="69">
        <v>279</v>
      </c>
      <c r="AF10" s="69">
        <v>0</v>
      </c>
      <c r="AG10" s="70">
        <v>0</v>
      </c>
      <c r="AH10" s="115">
        <v>0</v>
      </c>
      <c r="AI10" s="116">
        <v>0</v>
      </c>
      <c r="AJ10" s="116">
        <v>0</v>
      </c>
      <c r="AK10" s="116">
        <v>0</v>
      </c>
      <c r="AL10" s="117">
        <v>0</v>
      </c>
      <c r="AM10" s="65"/>
      <c r="AN10" s="66"/>
      <c r="AO10" s="66"/>
      <c r="AP10" s="66"/>
      <c r="AQ10" s="67"/>
      <c r="AR10" s="4"/>
    </row>
    <row r="11" spans="2:45">
      <c r="B11" s="198">
        <v>42614</v>
      </c>
      <c r="C11" s="114">
        <f t="shared" si="0"/>
        <v>49078</v>
      </c>
      <c r="D11" s="115">
        <v>1201</v>
      </c>
      <c r="E11" s="116">
        <v>1205</v>
      </c>
      <c r="F11" s="116">
        <v>1170</v>
      </c>
      <c r="G11" s="116">
        <v>1150</v>
      </c>
      <c r="H11" s="117">
        <v>1091</v>
      </c>
      <c r="I11" s="65">
        <v>1109</v>
      </c>
      <c r="J11" s="66">
        <v>1095</v>
      </c>
      <c r="K11" s="66">
        <v>1118</v>
      </c>
      <c r="L11" s="66">
        <v>1075</v>
      </c>
      <c r="M11" s="67">
        <v>1238</v>
      </c>
      <c r="N11" s="68">
        <v>1239</v>
      </c>
      <c r="O11" s="69">
        <v>1520</v>
      </c>
      <c r="P11" s="69">
        <v>1658</v>
      </c>
      <c r="Q11" s="69">
        <v>1696</v>
      </c>
      <c r="R11" s="70">
        <v>1992</v>
      </c>
      <c r="S11" s="115">
        <v>1982</v>
      </c>
      <c r="T11" s="116">
        <v>2017</v>
      </c>
      <c r="U11" s="116">
        <v>2374</v>
      </c>
      <c r="V11" s="116">
        <v>2387</v>
      </c>
      <c r="W11" s="117">
        <v>2234</v>
      </c>
      <c r="X11" s="65">
        <v>2089</v>
      </c>
      <c r="Y11" s="66">
        <v>2176</v>
      </c>
      <c r="Z11" s="66">
        <v>2372</v>
      </c>
      <c r="AA11" s="66">
        <v>2491</v>
      </c>
      <c r="AB11" s="67">
        <v>2438</v>
      </c>
      <c r="AC11" s="68">
        <v>2836</v>
      </c>
      <c r="AD11" s="69">
        <v>2755</v>
      </c>
      <c r="AE11" s="69">
        <v>1370</v>
      </c>
      <c r="AF11" s="69">
        <v>0</v>
      </c>
      <c r="AG11" s="70">
        <v>0</v>
      </c>
      <c r="AH11" s="115">
        <v>0</v>
      </c>
      <c r="AI11" s="116">
        <v>0</v>
      </c>
      <c r="AJ11" s="116">
        <v>0</v>
      </c>
      <c r="AK11" s="116">
        <v>0</v>
      </c>
      <c r="AL11" s="117">
        <v>0</v>
      </c>
      <c r="AM11" s="65"/>
      <c r="AN11" s="66"/>
      <c r="AO11" s="66"/>
      <c r="AP11" s="66"/>
      <c r="AQ11" s="67"/>
      <c r="AR11" s="4"/>
    </row>
    <row r="12" spans="2:45">
      <c r="B12" s="198">
        <v>42795</v>
      </c>
      <c r="C12" s="114">
        <f t="shared" si="0"/>
        <v>50468</v>
      </c>
      <c r="D12" s="115">
        <v>1201</v>
      </c>
      <c r="E12" s="116">
        <v>1205</v>
      </c>
      <c r="F12" s="116">
        <v>1170</v>
      </c>
      <c r="G12" s="116">
        <v>1150</v>
      </c>
      <c r="H12" s="117">
        <v>1091</v>
      </c>
      <c r="I12" s="65">
        <v>1109</v>
      </c>
      <c r="J12" s="66">
        <v>1095</v>
      </c>
      <c r="K12" s="66">
        <v>1118</v>
      </c>
      <c r="L12" s="66">
        <v>1075</v>
      </c>
      <c r="M12" s="67">
        <v>1238</v>
      </c>
      <c r="N12" s="68">
        <v>1239</v>
      </c>
      <c r="O12" s="69">
        <v>1520</v>
      </c>
      <c r="P12" s="69">
        <v>1658</v>
      </c>
      <c r="Q12" s="69">
        <v>1696</v>
      </c>
      <c r="R12" s="70">
        <v>1992</v>
      </c>
      <c r="S12" s="115">
        <v>1982</v>
      </c>
      <c r="T12" s="116">
        <v>2017</v>
      </c>
      <c r="U12" s="116">
        <v>2374</v>
      </c>
      <c r="V12" s="116">
        <v>2387</v>
      </c>
      <c r="W12" s="117">
        <v>2234</v>
      </c>
      <c r="X12" s="65">
        <v>2089</v>
      </c>
      <c r="Y12" s="66">
        <v>2176</v>
      </c>
      <c r="Z12" s="66">
        <v>2372</v>
      </c>
      <c r="AA12" s="66">
        <v>2491</v>
      </c>
      <c r="AB12" s="67">
        <v>2439</v>
      </c>
      <c r="AC12" s="68">
        <v>2839</v>
      </c>
      <c r="AD12" s="69">
        <v>2806</v>
      </c>
      <c r="AE12" s="69">
        <v>2705</v>
      </c>
      <c r="AF12" s="69">
        <v>0</v>
      </c>
      <c r="AG12" s="70">
        <v>0</v>
      </c>
      <c r="AH12" s="115">
        <v>0</v>
      </c>
      <c r="AI12" s="116">
        <v>0</v>
      </c>
      <c r="AJ12" s="116">
        <v>0</v>
      </c>
      <c r="AK12" s="116">
        <v>0</v>
      </c>
      <c r="AL12" s="117">
        <v>0</v>
      </c>
      <c r="AM12" s="65"/>
      <c r="AN12" s="66"/>
      <c r="AO12" s="66"/>
      <c r="AP12" s="66"/>
      <c r="AQ12" s="67"/>
      <c r="AR12" s="4"/>
    </row>
    <row r="13" spans="2:45">
      <c r="B13" s="193">
        <v>42880</v>
      </c>
      <c r="C13" s="114">
        <f t="shared" si="0"/>
        <v>50772</v>
      </c>
      <c r="D13" s="115">
        <v>1201</v>
      </c>
      <c r="E13" s="116">
        <v>1205</v>
      </c>
      <c r="F13" s="116">
        <v>1170</v>
      </c>
      <c r="G13" s="116">
        <v>1150</v>
      </c>
      <c r="H13" s="117">
        <v>1091</v>
      </c>
      <c r="I13" s="65">
        <v>1109</v>
      </c>
      <c r="J13" s="66">
        <v>1095</v>
      </c>
      <c r="K13" s="66">
        <v>1118</v>
      </c>
      <c r="L13" s="66">
        <v>1075</v>
      </c>
      <c r="M13" s="67">
        <v>1238</v>
      </c>
      <c r="N13" s="68">
        <v>1239</v>
      </c>
      <c r="O13" s="69">
        <v>1520</v>
      </c>
      <c r="P13" s="69">
        <v>1658</v>
      </c>
      <c r="Q13" s="69">
        <v>1696</v>
      </c>
      <c r="R13" s="70">
        <v>1992</v>
      </c>
      <c r="S13" s="115">
        <v>1982</v>
      </c>
      <c r="T13" s="116">
        <v>2017</v>
      </c>
      <c r="U13" s="116">
        <v>2374</v>
      </c>
      <c r="V13" s="116">
        <v>2387</v>
      </c>
      <c r="W13" s="117">
        <v>2234</v>
      </c>
      <c r="X13" s="65">
        <v>2089</v>
      </c>
      <c r="Y13" s="66">
        <v>2176</v>
      </c>
      <c r="Z13" s="66">
        <v>2372</v>
      </c>
      <c r="AA13" s="66">
        <v>2491</v>
      </c>
      <c r="AB13" s="67">
        <v>2439</v>
      </c>
      <c r="AC13" s="68">
        <v>2839</v>
      </c>
      <c r="AD13" s="69">
        <v>2804</v>
      </c>
      <c r="AE13" s="69">
        <v>2716</v>
      </c>
      <c r="AF13" s="69">
        <v>295</v>
      </c>
      <c r="AG13" s="70">
        <v>0</v>
      </c>
      <c r="AH13" s="115">
        <v>0</v>
      </c>
      <c r="AI13" s="116">
        <v>0</v>
      </c>
      <c r="AJ13" s="116">
        <v>0</v>
      </c>
      <c r="AK13" s="116">
        <v>0</v>
      </c>
      <c r="AL13" s="117">
        <v>0</v>
      </c>
      <c r="AM13" s="65"/>
      <c r="AN13" s="66"/>
      <c r="AO13" s="66"/>
      <c r="AP13" s="66"/>
      <c r="AQ13" s="67"/>
      <c r="AR13" s="4"/>
    </row>
    <row r="14" spans="2:45">
      <c r="B14" s="193">
        <v>42961</v>
      </c>
      <c r="C14" s="114">
        <f t="shared" si="0"/>
        <v>51716</v>
      </c>
      <c r="D14" s="115">
        <v>1201</v>
      </c>
      <c r="E14" s="116">
        <v>1205</v>
      </c>
      <c r="F14" s="116">
        <v>1170</v>
      </c>
      <c r="G14" s="116">
        <v>1149</v>
      </c>
      <c r="H14" s="117">
        <v>1091</v>
      </c>
      <c r="I14" s="65">
        <v>1109</v>
      </c>
      <c r="J14" s="66">
        <v>1095</v>
      </c>
      <c r="K14" s="66">
        <v>1118</v>
      </c>
      <c r="L14" s="66">
        <v>1075</v>
      </c>
      <c r="M14" s="67">
        <v>1238</v>
      </c>
      <c r="N14" s="68">
        <v>1239</v>
      </c>
      <c r="O14" s="69">
        <v>1520</v>
      </c>
      <c r="P14" s="69">
        <v>1658</v>
      </c>
      <c r="Q14" s="69">
        <v>1696</v>
      </c>
      <c r="R14" s="70">
        <v>1992</v>
      </c>
      <c r="S14" s="115">
        <v>1982</v>
      </c>
      <c r="T14" s="116">
        <v>2017</v>
      </c>
      <c r="U14" s="116">
        <v>2373</v>
      </c>
      <c r="V14" s="116">
        <v>2387</v>
      </c>
      <c r="W14" s="117">
        <v>2234</v>
      </c>
      <c r="X14" s="65">
        <v>2089</v>
      </c>
      <c r="Y14" s="66">
        <v>2176</v>
      </c>
      <c r="Z14" s="66">
        <v>2372</v>
      </c>
      <c r="AA14" s="66">
        <v>2491</v>
      </c>
      <c r="AB14" s="67">
        <v>2439</v>
      </c>
      <c r="AC14" s="68">
        <v>2853</v>
      </c>
      <c r="AD14" s="69">
        <v>2822</v>
      </c>
      <c r="AE14" s="69">
        <v>2833</v>
      </c>
      <c r="AF14" s="69">
        <v>1092</v>
      </c>
      <c r="AG14" s="70">
        <v>0</v>
      </c>
      <c r="AH14" s="115">
        <v>0</v>
      </c>
      <c r="AI14" s="116">
        <v>0</v>
      </c>
      <c r="AJ14" s="116">
        <v>0</v>
      </c>
      <c r="AK14" s="116">
        <v>0</v>
      </c>
      <c r="AL14" s="117">
        <v>0</v>
      </c>
      <c r="AM14" s="65"/>
      <c r="AN14" s="66"/>
      <c r="AO14" s="66"/>
      <c r="AP14" s="66"/>
      <c r="AQ14" s="67"/>
      <c r="AR14" s="4"/>
    </row>
    <row r="15" spans="2:45">
      <c r="B15" s="193">
        <v>43045</v>
      </c>
      <c r="C15" s="114">
        <f t="shared" si="0"/>
        <v>52607</v>
      </c>
      <c r="D15" s="115">
        <v>1201</v>
      </c>
      <c r="E15" s="116">
        <v>1205</v>
      </c>
      <c r="F15" s="116">
        <v>1170</v>
      </c>
      <c r="G15" s="116">
        <v>1149</v>
      </c>
      <c r="H15" s="117">
        <v>1091</v>
      </c>
      <c r="I15" s="65">
        <v>1109</v>
      </c>
      <c r="J15" s="66">
        <v>1095</v>
      </c>
      <c r="K15" s="66">
        <v>1118</v>
      </c>
      <c r="L15" s="66">
        <v>1075</v>
      </c>
      <c r="M15" s="67">
        <v>1238</v>
      </c>
      <c r="N15" s="68">
        <v>1239</v>
      </c>
      <c r="O15" s="69">
        <v>1520</v>
      </c>
      <c r="P15" s="69">
        <v>1658</v>
      </c>
      <c r="Q15" s="69">
        <v>1696</v>
      </c>
      <c r="R15" s="70">
        <v>1992</v>
      </c>
      <c r="S15" s="115">
        <v>1982</v>
      </c>
      <c r="T15" s="116">
        <v>2017</v>
      </c>
      <c r="U15" s="116">
        <v>2373</v>
      </c>
      <c r="V15" s="116">
        <v>2387</v>
      </c>
      <c r="W15" s="117">
        <v>2234</v>
      </c>
      <c r="X15" s="65">
        <v>2089</v>
      </c>
      <c r="Y15" s="66">
        <v>2176</v>
      </c>
      <c r="Z15" s="66">
        <v>2372</v>
      </c>
      <c r="AA15" s="66">
        <v>2491</v>
      </c>
      <c r="AB15" s="67">
        <v>2439</v>
      </c>
      <c r="AC15" s="68">
        <v>2853</v>
      </c>
      <c r="AD15" s="69">
        <v>2825</v>
      </c>
      <c r="AE15" s="69">
        <v>2870</v>
      </c>
      <c r="AF15" s="69">
        <v>1943</v>
      </c>
      <c r="AG15" s="70">
        <v>0</v>
      </c>
      <c r="AH15" s="115">
        <v>0</v>
      </c>
      <c r="AI15" s="116">
        <v>0</v>
      </c>
      <c r="AJ15" s="116">
        <v>0</v>
      </c>
      <c r="AK15" s="116">
        <v>0</v>
      </c>
      <c r="AL15" s="117">
        <v>0</v>
      </c>
      <c r="AM15" s="65"/>
      <c r="AN15" s="66"/>
      <c r="AO15" s="66"/>
      <c r="AP15" s="66"/>
      <c r="AQ15" s="67"/>
      <c r="AR15" s="4"/>
    </row>
    <row r="16" spans="2:45">
      <c r="B16" s="194">
        <v>43171</v>
      </c>
      <c r="C16" s="118">
        <f t="shared" si="0"/>
        <v>53367</v>
      </c>
      <c r="D16" s="119">
        <v>1201</v>
      </c>
      <c r="E16" s="120">
        <v>1205</v>
      </c>
      <c r="F16" s="120">
        <v>1170</v>
      </c>
      <c r="G16" s="120">
        <v>1149</v>
      </c>
      <c r="H16" s="121">
        <v>1091</v>
      </c>
      <c r="I16" s="73">
        <v>1109</v>
      </c>
      <c r="J16" s="74">
        <v>1095</v>
      </c>
      <c r="K16" s="74">
        <v>1118</v>
      </c>
      <c r="L16" s="74">
        <v>1075</v>
      </c>
      <c r="M16" s="75">
        <v>1238</v>
      </c>
      <c r="N16" s="76">
        <v>1239</v>
      </c>
      <c r="O16" s="77">
        <v>1520</v>
      </c>
      <c r="P16" s="77">
        <v>1658</v>
      </c>
      <c r="Q16" s="77">
        <v>1696</v>
      </c>
      <c r="R16" s="78">
        <v>1992</v>
      </c>
      <c r="S16" s="119">
        <v>1982</v>
      </c>
      <c r="T16" s="120">
        <v>2017</v>
      </c>
      <c r="U16" s="120">
        <v>2373</v>
      </c>
      <c r="V16" s="120">
        <v>2387</v>
      </c>
      <c r="W16" s="121">
        <v>2234</v>
      </c>
      <c r="X16" s="73">
        <v>2089</v>
      </c>
      <c r="Y16" s="74">
        <v>2176</v>
      </c>
      <c r="Z16" s="74">
        <v>2372</v>
      </c>
      <c r="AA16" s="74">
        <v>2491</v>
      </c>
      <c r="AB16" s="75">
        <v>2439</v>
      </c>
      <c r="AC16" s="76">
        <v>2853</v>
      </c>
      <c r="AD16" s="77">
        <v>2825</v>
      </c>
      <c r="AE16" s="77">
        <v>2881</v>
      </c>
      <c r="AF16" s="77">
        <v>2670</v>
      </c>
      <c r="AG16" s="78">
        <v>22</v>
      </c>
      <c r="AH16" s="119">
        <v>0</v>
      </c>
      <c r="AI16" s="120">
        <v>0</v>
      </c>
      <c r="AJ16" s="120">
        <v>0</v>
      </c>
      <c r="AK16" s="120">
        <v>0</v>
      </c>
      <c r="AL16" s="121">
        <v>0</v>
      </c>
      <c r="AM16" s="73"/>
      <c r="AN16" s="74"/>
      <c r="AO16" s="74"/>
      <c r="AP16" s="74"/>
      <c r="AQ16" s="75"/>
      <c r="AR16" s="4"/>
    </row>
    <row r="17" spans="2:45">
      <c r="B17" s="193">
        <v>43181</v>
      </c>
      <c r="C17" s="114">
        <f t="shared" si="0"/>
        <v>54030</v>
      </c>
      <c r="D17" s="115">
        <v>1203</v>
      </c>
      <c r="E17" s="116">
        <v>1212</v>
      </c>
      <c r="F17" s="116">
        <v>1176</v>
      </c>
      <c r="G17" s="116">
        <v>1159</v>
      </c>
      <c r="H17" s="117">
        <v>1091</v>
      </c>
      <c r="I17" s="65">
        <v>1109</v>
      </c>
      <c r="J17" s="66">
        <v>1096</v>
      </c>
      <c r="K17" s="66">
        <v>1123</v>
      </c>
      <c r="L17" s="66">
        <v>1075</v>
      </c>
      <c r="M17" s="67">
        <v>1239</v>
      </c>
      <c r="N17" s="68">
        <v>1239</v>
      </c>
      <c r="O17" s="69">
        <v>1522</v>
      </c>
      <c r="P17" s="69">
        <v>1672</v>
      </c>
      <c r="Q17" s="69">
        <v>1717</v>
      </c>
      <c r="R17" s="70">
        <v>2018</v>
      </c>
      <c r="S17" s="115">
        <v>2006</v>
      </c>
      <c r="T17" s="116">
        <v>2037</v>
      </c>
      <c r="U17" s="116">
        <v>2391</v>
      </c>
      <c r="V17" s="116">
        <v>2402</v>
      </c>
      <c r="W17" s="117">
        <v>2266</v>
      </c>
      <c r="X17" s="65">
        <v>2099</v>
      </c>
      <c r="Y17" s="66">
        <v>2196</v>
      </c>
      <c r="Z17" s="66">
        <v>2393</v>
      </c>
      <c r="AA17" s="66">
        <v>2499</v>
      </c>
      <c r="AB17" s="67">
        <v>2489</v>
      </c>
      <c r="AC17" s="68">
        <v>2877</v>
      </c>
      <c r="AD17" s="69">
        <v>2880</v>
      </c>
      <c r="AE17" s="69">
        <v>2955</v>
      </c>
      <c r="AF17" s="69">
        <v>2827</v>
      </c>
      <c r="AG17" s="70">
        <v>62</v>
      </c>
      <c r="AH17" s="115">
        <v>0</v>
      </c>
      <c r="AI17" s="116">
        <v>0</v>
      </c>
      <c r="AJ17" s="116">
        <v>0</v>
      </c>
      <c r="AK17" s="116">
        <v>0</v>
      </c>
      <c r="AL17" s="117">
        <v>0</v>
      </c>
      <c r="AM17" s="65"/>
      <c r="AN17" s="66"/>
      <c r="AO17" s="66"/>
      <c r="AP17" s="66"/>
      <c r="AQ17" s="67"/>
      <c r="AR17" s="4"/>
      <c r="AS17" s="38" t="s">
        <v>608</v>
      </c>
    </row>
    <row r="18" spans="2:45">
      <c r="B18" s="193">
        <v>43273</v>
      </c>
      <c r="C18" s="114">
        <f t="shared" si="0"/>
        <v>54487</v>
      </c>
      <c r="D18" s="115">
        <v>1203</v>
      </c>
      <c r="E18" s="116">
        <v>1212</v>
      </c>
      <c r="F18" s="116">
        <v>1176</v>
      </c>
      <c r="G18" s="116">
        <v>1159</v>
      </c>
      <c r="H18" s="117">
        <v>1091</v>
      </c>
      <c r="I18" s="65">
        <v>1109</v>
      </c>
      <c r="J18" s="66">
        <v>1096</v>
      </c>
      <c r="K18" s="66">
        <v>1123</v>
      </c>
      <c r="L18" s="66">
        <v>1075</v>
      </c>
      <c r="M18" s="67">
        <v>1239</v>
      </c>
      <c r="N18" s="68">
        <v>1239</v>
      </c>
      <c r="O18" s="69">
        <v>1522</v>
      </c>
      <c r="P18" s="69">
        <v>1672</v>
      </c>
      <c r="Q18" s="69">
        <v>1717</v>
      </c>
      <c r="R18" s="70">
        <v>2018</v>
      </c>
      <c r="S18" s="115">
        <v>2006</v>
      </c>
      <c r="T18" s="116">
        <v>2037</v>
      </c>
      <c r="U18" s="116">
        <v>2391</v>
      </c>
      <c r="V18" s="116">
        <v>2402</v>
      </c>
      <c r="W18" s="117">
        <v>2266</v>
      </c>
      <c r="X18" s="65">
        <v>2099</v>
      </c>
      <c r="Y18" s="66">
        <v>2196</v>
      </c>
      <c r="Z18" s="66">
        <v>2393</v>
      </c>
      <c r="AA18" s="66">
        <v>2499</v>
      </c>
      <c r="AB18" s="67">
        <v>2489</v>
      </c>
      <c r="AC18" s="68">
        <v>2877</v>
      </c>
      <c r="AD18" s="69">
        <v>2880</v>
      </c>
      <c r="AE18" s="69">
        <v>2955</v>
      </c>
      <c r="AF18" s="69">
        <v>2829</v>
      </c>
      <c r="AG18" s="70">
        <v>517</v>
      </c>
      <c r="AH18" s="115">
        <v>0</v>
      </c>
      <c r="AI18" s="116">
        <v>0</v>
      </c>
      <c r="AJ18" s="116">
        <v>0</v>
      </c>
      <c r="AK18" s="116">
        <v>0</v>
      </c>
      <c r="AL18" s="117">
        <v>0</v>
      </c>
      <c r="AM18" s="65"/>
      <c r="AN18" s="66"/>
      <c r="AO18" s="66"/>
      <c r="AP18" s="66"/>
      <c r="AQ18" s="67"/>
      <c r="AR18" s="4"/>
    </row>
    <row r="19" spans="2:45">
      <c r="B19" s="193">
        <v>43363</v>
      </c>
      <c r="C19" s="114">
        <f t="shared" si="0"/>
        <v>55377</v>
      </c>
      <c r="D19" s="115">
        <v>1203</v>
      </c>
      <c r="E19" s="116">
        <v>1212</v>
      </c>
      <c r="F19" s="116">
        <v>1176</v>
      </c>
      <c r="G19" s="116">
        <v>1159</v>
      </c>
      <c r="H19" s="117">
        <v>1091</v>
      </c>
      <c r="I19" s="65">
        <v>1109</v>
      </c>
      <c r="J19" s="66">
        <v>1096</v>
      </c>
      <c r="K19" s="66">
        <v>1123</v>
      </c>
      <c r="L19" s="66">
        <v>1075</v>
      </c>
      <c r="M19" s="67">
        <v>1239</v>
      </c>
      <c r="N19" s="68">
        <v>1239</v>
      </c>
      <c r="O19" s="69">
        <v>1522</v>
      </c>
      <c r="P19" s="69">
        <v>1672</v>
      </c>
      <c r="Q19" s="69">
        <v>1717</v>
      </c>
      <c r="R19" s="70">
        <v>2018</v>
      </c>
      <c r="S19" s="115">
        <v>2006</v>
      </c>
      <c r="T19" s="116">
        <v>2037</v>
      </c>
      <c r="U19" s="116">
        <v>2391</v>
      </c>
      <c r="V19" s="116">
        <v>2402</v>
      </c>
      <c r="W19" s="117">
        <v>2266</v>
      </c>
      <c r="X19" s="65">
        <v>2099</v>
      </c>
      <c r="Y19" s="66">
        <v>2196</v>
      </c>
      <c r="Z19" s="66">
        <v>2393</v>
      </c>
      <c r="AA19" s="66">
        <v>2499</v>
      </c>
      <c r="AB19" s="67">
        <v>2489</v>
      </c>
      <c r="AC19" s="68">
        <v>2877</v>
      </c>
      <c r="AD19" s="69">
        <v>2881</v>
      </c>
      <c r="AE19" s="69">
        <v>2956</v>
      </c>
      <c r="AF19" s="69">
        <v>2891</v>
      </c>
      <c r="AG19" s="70">
        <v>1343</v>
      </c>
      <c r="AH19" s="115">
        <v>0</v>
      </c>
      <c r="AI19" s="116">
        <v>0</v>
      </c>
      <c r="AJ19" s="116">
        <v>0</v>
      </c>
      <c r="AK19" s="116">
        <v>0</v>
      </c>
      <c r="AL19" s="117">
        <v>0</v>
      </c>
      <c r="AM19" s="65"/>
      <c r="AN19" s="66"/>
      <c r="AO19" s="66"/>
      <c r="AP19" s="66"/>
      <c r="AQ19" s="67"/>
      <c r="AR19" s="4"/>
    </row>
    <row r="20" spans="2:45">
      <c r="B20" s="193">
        <v>43414</v>
      </c>
      <c r="C20" s="114">
        <f t="shared" si="0"/>
        <v>55762</v>
      </c>
      <c r="D20" s="115">
        <v>1203</v>
      </c>
      <c r="E20" s="116">
        <v>1212</v>
      </c>
      <c r="F20" s="116">
        <v>1176</v>
      </c>
      <c r="G20" s="116">
        <v>1159</v>
      </c>
      <c r="H20" s="117">
        <v>1091</v>
      </c>
      <c r="I20" s="65">
        <v>1109</v>
      </c>
      <c r="J20" s="66">
        <v>1096</v>
      </c>
      <c r="K20" s="66">
        <v>1123</v>
      </c>
      <c r="L20" s="66">
        <v>1075</v>
      </c>
      <c r="M20" s="67">
        <v>1239</v>
      </c>
      <c r="N20" s="68">
        <v>1239</v>
      </c>
      <c r="O20" s="69">
        <v>1522</v>
      </c>
      <c r="P20" s="69">
        <v>1672</v>
      </c>
      <c r="Q20" s="69">
        <v>1717</v>
      </c>
      <c r="R20" s="70">
        <v>2018</v>
      </c>
      <c r="S20" s="115">
        <v>2006</v>
      </c>
      <c r="T20" s="116">
        <v>2037</v>
      </c>
      <c r="U20" s="116">
        <v>2391</v>
      </c>
      <c r="V20" s="116">
        <v>2402</v>
      </c>
      <c r="W20" s="117">
        <v>2266</v>
      </c>
      <c r="X20" s="65">
        <v>2099</v>
      </c>
      <c r="Y20" s="66">
        <v>2196</v>
      </c>
      <c r="Z20" s="66">
        <v>2393</v>
      </c>
      <c r="AA20" s="66">
        <v>2499</v>
      </c>
      <c r="AB20" s="67">
        <v>2489</v>
      </c>
      <c r="AC20" s="68">
        <v>2877</v>
      </c>
      <c r="AD20" s="69">
        <v>2881</v>
      </c>
      <c r="AE20" s="69">
        <v>2957</v>
      </c>
      <c r="AF20" s="69">
        <v>2911</v>
      </c>
      <c r="AG20" s="70">
        <v>1707</v>
      </c>
      <c r="AH20" s="115">
        <v>0</v>
      </c>
      <c r="AI20" s="116">
        <v>0</v>
      </c>
      <c r="AJ20" s="116">
        <v>0</v>
      </c>
      <c r="AK20" s="116">
        <v>0</v>
      </c>
      <c r="AL20" s="117">
        <v>0</v>
      </c>
      <c r="AM20" s="65"/>
      <c r="AN20" s="66"/>
      <c r="AO20" s="66"/>
      <c r="AP20" s="66"/>
      <c r="AQ20" s="67"/>
      <c r="AR20" s="4"/>
    </row>
    <row r="21" spans="2:45">
      <c r="B21" s="194">
        <v>43501</v>
      </c>
      <c r="C21" s="118">
        <f t="shared" si="0"/>
        <v>56384</v>
      </c>
      <c r="D21" s="119">
        <v>1203</v>
      </c>
      <c r="E21" s="120">
        <v>1212</v>
      </c>
      <c r="F21" s="120">
        <v>1176</v>
      </c>
      <c r="G21" s="120">
        <v>1159</v>
      </c>
      <c r="H21" s="121">
        <v>1091</v>
      </c>
      <c r="I21" s="73">
        <v>1109</v>
      </c>
      <c r="J21" s="74">
        <v>1096</v>
      </c>
      <c r="K21" s="74">
        <v>1123</v>
      </c>
      <c r="L21" s="74">
        <v>1075</v>
      </c>
      <c r="M21" s="75">
        <v>1239</v>
      </c>
      <c r="N21" s="76">
        <v>1239</v>
      </c>
      <c r="O21" s="77">
        <v>1522</v>
      </c>
      <c r="P21" s="77">
        <v>1672</v>
      </c>
      <c r="Q21" s="77">
        <v>1717</v>
      </c>
      <c r="R21" s="78">
        <v>2018</v>
      </c>
      <c r="S21" s="119">
        <v>2006</v>
      </c>
      <c r="T21" s="120">
        <v>2037</v>
      </c>
      <c r="U21" s="120">
        <v>2391</v>
      </c>
      <c r="V21" s="120">
        <v>2402</v>
      </c>
      <c r="W21" s="121">
        <v>2266</v>
      </c>
      <c r="X21" s="73">
        <v>2099</v>
      </c>
      <c r="Y21" s="74">
        <v>2196</v>
      </c>
      <c r="Z21" s="74">
        <v>2393</v>
      </c>
      <c r="AA21" s="74">
        <v>2499</v>
      </c>
      <c r="AB21" s="75">
        <v>2489</v>
      </c>
      <c r="AC21" s="76">
        <v>2877</v>
      </c>
      <c r="AD21" s="77">
        <v>2881</v>
      </c>
      <c r="AE21" s="77">
        <v>2959</v>
      </c>
      <c r="AF21" s="77">
        <v>2933</v>
      </c>
      <c r="AG21" s="78">
        <v>2300</v>
      </c>
      <c r="AH21" s="119">
        <v>5</v>
      </c>
      <c r="AI21" s="120">
        <v>0</v>
      </c>
      <c r="AJ21" s="120">
        <v>0</v>
      </c>
      <c r="AK21" s="120">
        <v>0</v>
      </c>
      <c r="AL21" s="121">
        <v>0</v>
      </c>
      <c r="AM21" s="73"/>
      <c r="AN21" s="74"/>
      <c r="AO21" s="74"/>
      <c r="AP21" s="74"/>
      <c r="AQ21" s="75"/>
      <c r="AR21" s="4"/>
    </row>
    <row r="22" spans="2:45">
      <c r="B22" s="193">
        <v>43595</v>
      </c>
      <c r="C22" s="114">
        <f t="shared" si="0"/>
        <v>57169</v>
      </c>
      <c r="D22" s="115">
        <v>1203</v>
      </c>
      <c r="E22" s="116">
        <v>1212</v>
      </c>
      <c r="F22" s="116">
        <v>1176</v>
      </c>
      <c r="G22" s="116">
        <v>1159</v>
      </c>
      <c r="H22" s="117">
        <v>1091</v>
      </c>
      <c r="I22" s="65">
        <v>1109</v>
      </c>
      <c r="J22" s="66">
        <v>1096</v>
      </c>
      <c r="K22" s="66">
        <v>1123</v>
      </c>
      <c r="L22" s="66">
        <v>1075</v>
      </c>
      <c r="M22" s="67">
        <v>1239</v>
      </c>
      <c r="N22" s="68">
        <v>1239</v>
      </c>
      <c r="O22" s="69">
        <v>1522</v>
      </c>
      <c r="P22" s="69">
        <v>1672</v>
      </c>
      <c r="Q22" s="69">
        <v>1717</v>
      </c>
      <c r="R22" s="70">
        <v>2018</v>
      </c>
      <c r="S22" s="115">
        <v>2006</v>
      </c>
      <c r="T22" s="116">
        <v>2037</v>
      </c>
      <c r="U22" s="116">
        <v>2391</v>
      </c>
      <c r="V22" s="116">
        <v>2402</v>
      </c>
      <c r="W22" s="117">
        <v>2277</v>
      </c>
      <c r="X22" s="65">
        <v>2099</v>
      </c>
      <c r="Y22" s="66">
        <v>2196</v>
      </c>
      <c r="Z22" s="66">
        <v>2394</v>
      </c>
      <c r="AA22" s="66">
        <v>2503</v>
      </c>
      <c r="AB22" s="67">
        <v>2489</v>
      </c>
      <c r="AC22" s="68">
        <v>2877</v>
      </c>
      <c r="AD22" s="69">
        <v>2882</v>
      </c>
      <c r="AE22" s="69">
        <v>2972</v>
      </c>
      <c r="AF22" s="69">
        <v>3046</v>
      </c>
      <c r="AG22" s="70">
        <v>2783</v>
      </c>
      <c r="AH22" s="115">
        <v>164</v>
      </c>
      <c r="AI22" s="116">
        <v>0</v>
      </c>
      <c r="AJ22" s="116">
        <v>0</v>
      </c>
      <c r="AK22" s="116">
        <v>0</v>
      </c>
      <c r="AL22" s="117">
        <v>0</v>
      </c>
      <c r="AM22" s="65"/>
      <c r="AN22" s="66"/>
      <c r="AO22" s="66"/>
      <c r="AP22" s="66"/>
      <c r="AQ22" s="67"/>
      <c r="AR22" s="4"/>
      <c r="AS22" s="38" t="s">
        <v>607</v>
      </c>
    </row>
    <row r="23" spans="2:45">
      <c r="B23" s="193">
        <v>43683</v>
      </c>
      <c r="C23" s="114">
        <f t="shared" si="0"/>
        <v>57708</v>
      </c>
      <c r="D23" s="115">
        <v>1203</v>
      </c>
      <c r="E23" s="116">
        <v>1212</v>
      </c>
      <c r="F23" s="116">
        <v>1176</v>
      </c>
      <c r="G23" s="116">
        <v>1159</v>
      </c>
      <c r="H23" s="117">
        <v>1091</v>
      </c>
      <c r="I23" s="65">
        <v>1109</v>
      </c>
      <c r="J23" s="66">
        <v>1096</v>
      </c>
      <c r="K23" s="66">
        <v>1123</v>
      </c>
      <c r="L23" s="66">
        <v>1075</v>
      </c>
      <c r="M23" s="67">
        <v>1239</v>
      </c>
      <c r="N23" s="68">
        <v>1239</v>
      </c>
      <c r="O23" s="69">
        <v>1522</v>
      </c>
      <c r="P23" s="69">
        <v>1672</v>
      </c>
      <c r="Q23" s="69">
        <v>1717</v>
      </c>
      <c r="R23" s="70">
        <v>2018</v>
      </c>
      <c r="S23" s="115">
        <v>2006</v>
      </c>
      <c r="T23" s="116">
        <v>2037</v>
      </c>
      <c r="U23" s="116">
        <v>2391</v>
      </c>
      <c r="V23" s="116">
        <v>2402</v>
      </c>
      <c r="W23" s="117">
        <v>2277</v>
      </c>
      <c r="X23" s="65">
        <v>2099</v>
      </c>
      <c r="Y23" s="66">
        <v>2196</v>
      </c>
      <c r="Z23" s="66">
        <v>2394</v>
      </c>
      <c r="AA23" s="66">
        <v>2503</v>
      </c>
      <c r="AB23" s="67">
        <v>2489</v>
      </c>
      <c r="AC23" s="68">
        <v>2877</v>
      </c>
      <c r="AD23" s="69">
        <v>2882</v>
      </c>
      <c r="AE23" s="69">
        <v>2972</v>
      </c>
      <c r="AF23" s="69">
        <v>3050</v>
      </c>
      <c r="AG23" s="70">
        <v>2929</v>
      </c>
      <c r="AH23" s="115">
        <v>553</v>
      </c>
      <c r="AI23" s="116">
        <v>0</v>
      </c>
      <c r="AJ23" s="116">
        <v>0</v>
      </c>
      <c r="AK23" s="116">
        <v>0</v>
      </c>
      <c r="AL23" s="117">
        <v>0</v>
      </c>
      <c r="AM23" s="65"/>
      <c r="AN23" s="66"/>
      <c r="AO23" s="66"/>
      <c r="AP23" s="66"/>
      <c r="AQ23" s="67"/>
      <c r="AR23" s="4"/>
    </row>
    <row r="24" spans="2:45">
      <c r="B24" s="193">
        <v>43692</v>
      </c>
      <c r="C24" s="114">
        <f t="shared" si="0"/>
        <v>58044</v>
      </c>
      <c r="D24" s="115">
        <v>1203</v>
      </c>
      <c r="E24" s="116">
        <v>1212</v>
      </c>
      <c r="F24" s="116">
        <v>1176</v>
      </c>
      <c r="G24" s="116">
        <v>1159</v>
      </c>
      <c r="H24" s="117">
        <v>1091</v>
      </c>
      <c r="I24" s="65">
        <v>1109</v>
      </c>
      <c r="J24" s="66">
        <v>1096</v>
      </c>
      <c r="K24" s="66">
        <v>1123</v>
      </c>
      <c r="L24" s="66">
        <v>1075</v>
      </c>
      <c r="M24" s="67">
        <v>1239</v>
      </c>
      <c r="N24" s="68">
        <v>1239</v>
      </c>
      <c r="O24" s="69">
        <v>1522</v>
      </c>
      <c r="P24" s="69">
        <v>1672</v>
      </c>
      <c r="Q24" s="69">
        <v>1717</v>
      </c>
      <c r="R24" s="70">
        <v>2018</v>
      </c>
      <c r="S24" s="115">
        <v>2006</v>
      </c>
      <c r="T24" s="116">
        <v>2037</v>
      </c>
      <c r="U24" s="116">
        <v>2391</v>
      </c>
      <c r="V24" s="116">
        <v>2402</v>
      </c>
      <c r="W24" s="117">
        <v>2277</v>
      </c>
      <c r="X24" s="65">
        <v>2099</v>
      </c>
      <c r="Y24" s="66">
        <v>2196</v>
      </c>
      <c r="Z24" s="66">
        <v>2394</v>
      </c>
      <c r="AA24" s="66">
        <v>2503</v>
      </c>
      <c r="AB24" s="67">
        <v>2489</v>
      </c>
      <c r="AC24" s="68">
        <v>2877</v>
      </c>
      <c r="AD24" s="69">
        <v>2882</v>
      </c>
      <c r="AE24" s="69">
        <v>2972</v>
      </c>
      <c r="AF24" s="69">
        <v>3055</v>
      </c>
      <c r="AG24" s="70">
        <v>2954</v>
      </c>
      <c r="AH24" s="115">
        <v>859</v>
      </c>
      <c r="AI24" s="116">
        <v>0</v>
      </c>
      <c r="AJ24" s="116">
        <v>0</v>
      </c>
      <c r="AK24" s="116">
        <v>0</v>
      </c>
      <c r="AL24" s="117">
        <v>0</v>
      </c>
      <c r="AM24" s="65"/>
      <c r="AN24" s="66"/>
      <c r="AO24" s="66"/>
      <c r="AP24" s="66"/>
      <c r="AQ24" s="67"/>
      <c r="AR24" s="4"/>
    </row>
    <row r="25" spans="2:45">
      <c r="B25" s="193">
        <v>43712</v>
      </c>
      <c r="C25" s="114">
        <f t="shared" si="0"/>
        <v>58305</v>
      </c>
      <c r="D25" s="115">
        <v>1203</v>
      </c>
      <c r="E25" s="116">
        <v>1212</v>
      </c>
      <c r="F25" s="116">
        <v>1176</v>
      </c>
      <c r="G25" s="116">
        <v>1159</v>
      </c>
      <c r="H25" s="117">
        <v>1091</v>
      </c>
      <c r="I25" s="65">
        <v>1109</v>
      </c>
      <c r="J25" s="66">
        <v>1096</v>
      </c>
      <c r="K25" s="66">
        <v>1123</v>
      </c>
      <c r="L25" s="66">
        <v>1075</v>
      </c>
      <c r="M25" s="67">
        <v>1239</v>
      </c>
      <c r="N25" s="68">
        <v>1239</v>
      </c>
      <c r="O25" s="69">
        <v>1522</v>
      </c>
      <c r="P25" s="69">
        <v>1672</v>
      </c>
      <c r="Q25" s="69">
        <v>1717</v>
      </c>
      <c r="R25" s="70">
        <v>2018</v>
      </c>
      <c r="S25" s="115">
        <v>2006</v>
      </c>
      <c r="T25" s="116">
        <v>2037</v>
      </c>
      <c r="U25" s="116">
        <v>2391</v>
      </c>
      <c r="V25" s="116">
        <v>2402</v>
      </c>
      <c r="W25" s="117">
        <v>2277</v>
      </c>
      <c r="X25" s="65">
        <v>2099</v>
      </c>
      <c r="Y25" s="66">
        <v>2196</v>
      </c>
      <c r="Z25" s="66">
        <v>2394</v>
      </c>
      <c r="AA25" s="66">
        <v>2503</v>
      </c>
      <c r="AB25" s="67">
        <v>2489</v>
      </c>
      <c r="AC25" s="68">
        <v>2877</v>
      </c>
      <c r="AD25" s="69">
        <v>2882</v>
      </c>
      <c r="AE25" s="69">
        <v>2972</v>
      </c>
      <c r="AF25" s="69">
        <v>3055</v>
      </c>
      <c r="AG25" s="70">
        <v>2958</v>
      </c>
      <c r="AH25" s="115">
        <v>1116</v>
      </c>
      <c r="AI25" s="116">
        <v>0</v>
      </c>
      <c r="AJ25" s="116">
        <v>0</v>
      </c>
      <c r="AK25" s="116">
        <v>0</v>
      </c>
      <c r="AL25" s="117">
        <v>0</v>
      </c>
      <c r="AM25" s="65"/>
      <c r="AN25" s="66"/>
      <c r="AO25" s="66"/>
      <c r="AP25" s="66"/>
      <c r="AQ25" s="67"/>
      <c r="AR25" s="4"/>
    </row>
    <row r="26" spans="2:45">
      <c r="B26" s="193">
        <v>43725</v>
      </c>
      <c r="C26" s="114">
        <f t="shared" si="0"/>
        <v>58415</v>
      </c>
      <c r="D26" s="115">
        <v>1203</v>
      </c>
      <c r="E26" s="116">
        <v>1212</v>
      </c>
      <c r="F26" s="116">
        <v>1176</v>
      </c>
      <c r="G26" s="116">
        <v>1159</v>
      </c>
      <c r="H26" s="117">
        <v>1091</v>
      </c>
      <c r="I26" s="65">
        <v>1109</v>
      </c>
      <c r="J26" s="66">
        <v>1096</v>
      </c>
      <c r="K26" s="66">
        <v>1123</v>
      </c>
      <c r="L26" s="66">
        <v>1075</v>
      </c>
      <c r="M26" s="67">
        <v>1239</v>
      </c>
      <c r="N26" s="68">
        <v>1239</v>
      </c>
      <c r="O26" s="69">
        <v>1522</v>
      </c>
      <c r="P26" s="69">
        <v>1672</v>
      </c>
      <c r="Q26" s="69">
        <v>1717</v>
      </c>
      <c r="R26" s="70">
        <v>2018</v>
      </c>
      <c r="S26" s="115">
        <v>2006</v>
      </c>
      <c r="T26" s="116">
        <v>2037</v>
      </c>
      <c r="U26" s="116">
        <v>2391</v>
      </c>
      <c r="V26" s="116">
        <v>2402</v>
      </c>
      <c r="W26" s="117">
        <v>2277</v>
      </c>
      <c r="X26" s="65">
        <v>2099</v>
      </c>
      <c r="Y26" s="66">
        <v>2196</v>
      </c>
      <c r="Z26" s="66">
        <v>2394</v>
      </c>
      <c r="AA26" s="66">
        <v>2503</v>
      </c>
      <c r="AB26" s="67">
        <v>2489</v>
      </c>
      <c r="AC26" s="68">
        <v>2877</v>
      </c>
      <c r="AD26" s="69">
        <v>2882</v>
      </c>
      <c r="AE26" s="69">
        <v>2972</v>
      </c>
      <c r="AF26" s="69">
        <v>3055</v>
      </c>
      <c r="AG26" s="70">
        <v>2961</v>
      </c>
      <c r="AH26" s="115">
        <v>1223</v>
      </c>
      <c r="AI26" s="116">
        <v>0</v>
      </c>
      <c r="AJ26" s="116">
        <v>0</v>
      </c>
      <c r="AK26" s="116">
        <v>0</v>
      </c>
      <c r="AL26" s="117">
        <v>0</v>
      </c>
      <c r="AM26" s="65"/>
      <c r="AN26" s="66"/>
      <c r="AO26" s="66"/>
      <c r="AP26" s="66"/>
      <c r="AQ26" s="67"/>
      <c r="AR26" s="4"/>
    </row>
    <row r="27" spans="2:45">
      <c r="B27" s="193">
        <v>43730</v>
      </c>
      <c r="C27" s="114">
        <f t="shared" si="0"/>
        <v>58480</v>
      </c>
      <c r="D27" s="115">
        <v>1203</v>
      </c>
      <c r="E27" s="116">
        <v>1212</v>
      </c>
      <c r="F27" s="116">
        <v>1176</v>
      </c>
      <c r="G27" s="116">
        <v>1159</v>
      </c>
      <c r="H27" s="117">
        <v>1091</v>
      </c>
      <c r="I27" s="65">
        <v>1109</v>
      </c>
      <c r="J27" s="66">
        <v>1096</v>
      </c>
      <c r="K27" s="66">
        <v>1123</v>
      </c>
      <c r="L27" s="66">
        <v>1075</v>
      </c>
      <c r="M27" s="67">
        <v>1239</v>
      </c>
      <c r="N27" s="68">
        <v>1239</v>
      </c>
      <c r="O27" s="69">
        <v>1522</v>
      </c>
      <c r="P27" s="69">
        <v>1672</v>
      </c>
      <c r="Q27" s="69">
        <v>1717</v>
      </c>
      <c r="R27" s="70">
        <v>2018</v>
      </c>
      <c r="S27" s="115">
        <v>2006</v>
      </c>
      <c r="T27" s="116">
        <v>2037</v>
      </c>
      <c r="U27" s="116">
        <v>2391</v>
      </c>
      <c r="V27" s="116">
        <v>2402</v>
      </c>
      <c r="W27" s="117">
        <v>2277</v>
      </c>
      <c r="X27" s="65">
        <v>2099</v>
      </c>
      <c r="Y27" s="66">
        <v>2196</v>
      </c>
      <c r="Z27" s="66">
        <v>2394</v>
      </c>
      <c r="AA27" s="66">
        <v>2503</v>
      </c>
      <c r="AB27" s="67">
        <v>2489</v>
      </c>
      <c r="AC27" s="68">
        <v>2877</v>
      </c>
      <c r="AD27" s="69">
        <v>2882</v>
      </c>
      <c r="AE27" s="69">
        <v>2972</v>
      </c>
      <c r="AF27" s="69">
        <v>3055</v>
      </c>
      <c r="AG27" s="70">
        <v>2949</v>
      </c>
      <c r="AH27" s="115">
        <v>1300</v>
      </c>
      <c r="AI27" s="116">
        <v>0</v>
      </c>
      <c r="AJ27" s="116">
        <v>0</v>
      </c>
      <c r="AK27" s="116">
        <v>0</v>
      </c>
      <c r="AL27" s="117">
        <v>0</v>
      </c>
      <c r="AM27" s="65"/>
      <c r="AN27" s="66"/>
      <c r="AO27" s="66"/>
      <c r="AP27" s="66"/>
      <c r="AQ27" s="67"/>
      <c r="AR27" s="4"/>
    </row>
    <row r="28" spans="2:45">
      <c r="B28" s="193">
        <v>43790</v>
      </c>
      <c r="C28" s="114">
        <f t="shared" si="0"/>
        <v>59051</v>
      </c>
      <c r="D28" s="115">
        <v>1203</v>
      </c>
      <c r="E28" s="116">
        <v>1212</v>
      </c>
      <c r="F28" s="116">
        <v>1176</v>
      </c>
      <c r="G28" s="116">
        <v>1159</v>
      </c>
      <c r="H28" s="117">
        <v>1091</v>
      </c>
      <c r="I28" s="65">
        <v>1109</v>
      </c>
      <c r="J28" s="66">
        <v>1096</v>
      </c>
      <c r="K28" s="66">
        <v>1123</v>
      </c>
      <c r="L28" s="66">
        <v>1075</v>
      </c>
      <c r="M28" s="67">
        <v>1239</v>
      </c>
      <c r="N28" s="68">
        <v>1239</v>
      </c>
      <c r="O28" s="69">
        <v>1522</v>
      </c>
      <c r="P28" s="69">
        <v>1672</v>
      </c>
      <c r="Q28" s="69">
        <v>1717</v>
      </c>
      <c r="R28" s="70">
        <v>2018</v>
      </c>
      <c r="S28" s="115">
        <v>2006</v>
      </c>
      <c r="T28" s="116">
        <v>2037</v>
      </c>
      <c r="U28" s="116">
        <v>2391</v>
      </c>
      <c r="V28" s="116">
        <v>2402</v>
      </c>
      <c r="W28" s="117">
        <v>2277</v>
      </c>
      <c r="X28" s="65">
        <v>2099</v>
      </c>
      <c r="Y28" s="66">
        <v>2196</v>
      </c>
      <c r="Z28" s="66">
        <v>2394</v>
      </c>
      <c r="AA28" s="66">
        <v>2503</v>
      </c>
      <c r="AB28" s="67">
        <v>2489</v>
      </c>
      <c r="AC28" s="68">
        <v>2877</v>
      </c>
      <c r="AD28" s="69">
        <v>2882</v>
      </c>
      <c r="AE28" s="69">
        <v>2972</v>
      </c>
      <c r="AF28" s="69">
        <v>3055</v>
      </c>
      <c r="AG28" s="70">
        <v>2961</v>
      </c>
      <c r="AH28" s="115">
        <v>1859</v>
      </c>
      <c r="AI28" s="116">
        <v>0</v>
      </c>
      <c r="AJ28" s="116">
        <v>0</v>
      </c>
      <c r="AK28" s="116">
        <v>0</v>
      </c>
      <c r="AL28" s="117">
        <v>0</v>
      </c>
      <c r="AM28" s="65"/>
      <c r="AN28" s="66"/>
      <c r="AO28" s="66"/>
      <c r="AP28" s="66"/>
      <c r="AQ28" s="67"/>
      <c r="AR28" s="4"/>
    </row>
    <row r="29" spans="2:45">
      <c r="B29" s="193">
        <v>43803</v>
      </c>
      <c r="C29" s="114">
        <f t="shared" si="0"/>
        <v>59121</v>
      </c>
      <c r="D29" s="115">
        <v>1203</v>
      </c>
      <c r="E29" s="116">
        <v>1212</v>
      </c>
      <c r="F29" s="116">
        <v>1176</v>
      </c>
      <c r="G29" s="116">
        <v>1159</v>
      </c>
      <c r="H29" s="117">
        <v>1091</v>
      </c>
      <c r="I29" s="65">
        <v>1109</v>
      </c>
      <c r="J29" s="66">
        <v>1096</v>
      </c>
      <c r="K29" s="66">
        <v>1123</v>
      </c>
      <c r="L29" s="66">
        <v>1075</v>
      </c>
      <c r="M29" s="67">
        <v>1239</v>
      </c>
      <c r="N29" s="68">
        <v>1239</v>
      </c>
      <c r="O29" s="69">
        <v>1522</v>
      </c>
      <c r="P29" s="69">
        <v>1672</v>
      </c>
      <c r="Q29" s="69">
        <v>1717</v>
      </c>
      <c r="R29" s="70">
        <v>2018</v>
      </c>
      <c r="S29" s="115">
        <v>2006</v>
      </c>
      <c r="T29" s="116">
        <v>2037</v>
      </c>
      <c r="U29" s="116">
        <v>2391</v>
      </c>
      <c r="V29" s="116">
        <v>2402</v>
      </c>
      <c r="W29" s="117">
        <v>2277</v>
      </c>
      <c r="X29" s="65">
        <v>2099</v>
      </c>
      <c r="Y29" s="66">
        <v>2196</v>
      </c>
      <c r="Z29" s="66">
        <v>2394</v>
      </c>
      <c r="AA29" s="66">
        <v>2503</v>
      </c>
      <c r="AB29" s="67">
        <v>2489</v>
      </c>
      <c r="AC29" s="68">
        <v>2877</v>
      </c>
      <c r="AD29" s="69">
        <v>2882</v>
      </c>
      <c r="AE29" s="69">
        <v>2972</v>
      </c>
      <c r="AF29" s="69">
        <v>3055</v>
      </c>
      <c r="AG29" s="70">
        <v>2964</v>
      </c>
      <c r="AH29" s="115">
        <v>1926</v>
      </c>
      <c r="AI29" s="116">
        <v>0</v>
      </c>
      <c r="AJ29" s="116">
        <v>0</v>
      </c>
      <c r="AK29" s="116">
        <v>0</v>
      </c>
      <c r="AL29" s="117">
        <v>0</v>
      </c>
      <c r="AM29" s="65"/>
      <c r="AN29" s="66"/>
      <c r="AO29" s="66"/>
      <c r="AP29" s="66"/>
      <c r="AQ29" s="67"/>
      <c r="AR29" s="4"/>
    </row>
    <row r="30" spans="2:45">
      <c r="B30" s="193">
        <v>43813</v>
      </c>
      <c r="C30" s="114">
        <f t="shared" si="0"/>
        <v>59303</v>
      </c>
      <c r="D30" s="115">
        <v>1203</v>
      </c>
      <c r="E30" s="116">
        <v>1212</v>
      </c>
      <c r="F30" s="116">
        <v>1176</v>
      </c>
      <c r="G30" s="116">
        <v>1159</v>
      </c>
      <c r="H30" s="117">
        <v>1091</v>
      </c>
      <c r="I30" s="65">
        <v>1109</v>
      </c>
      <c r="J30" s="66">
        <v>1096</v>
      </c>
      <c r="K30" s="66">
        <v>1123</v>
      </c>
      <c r="L30" s="66">
        <v>1075</v>
      </c>
      <c r="M30" s="67">
        <v>1239</v>
      </c>
      <c r="N30" s="68">
        <v>1239</v>
      </c>
      <c r="O30" s="69">
        <v>1522</v>
      </c>
      <c r="P30" s="69">
        <v>1672</v>
      </c>
      <c r="Q30" s="69">
        <v>1717</v>
      </c>
      <c r="R30" s="70">
        <v>2018</v>
      </c>
      <c r="S30" s="115">
        <v>2006</v>
      </c>
      <c r="T30" s="116">
        <v>2037</v>
      </c>
      <c r="U30" s="116">
        <v>2391</v>
      </c>
      <c r="V30" s="116">
        <v>2402</v>
      </c>
      <c r="W30" s="117">
        <v>2277</v>
      </c>
      <c r="X30" s="65">
        <v>2099</v>
      </c>
      <c r="Y30" s="66">
        <v>2196</v>
      </c>
      <c r="Z30" s="66">
        <v>2394</v>
      </c>
      <c r="AA30" s="66">
        <v>2503</v>
      </c>
      <c r="AB30" s="67">
        <v>2489</v>
      </c>
      <c r="AC30" s="68">
        <v>2877</v>
      </c>
      <c r="AD30" s="69">
        <v>2882</v>
      </c>
      <c r="AE30" s="69">
        <v>2972</v>
      </c>
      <c r="AF30" s="69">
        <v>3055</v>
      </c>
      <c r="AG30" s="70">
        <v>2963</v>
      </c>
      <c r="AH30" s="115">
        <v>2109</v>
      </c>
      <c r="AI30" s="116">
        <v>0</v>
      </c>
      <c r="AJ30" s="116">
        <v>0</v>
      </c>
      <c r="AK30" s="116">
        <v>0</v>
      </c>
      <c r="AL30" s="117">
        <v>0</v>
      </c>
      <c r="AM30" s="65"/>
      <c r="AN30" s="66"/>
      <c r="AO30" s="66"/>
      <c r="AP30" s="66"/>
      <c r="AQ30" s="67"/>
      <c r="AR30" s="4"/>
    </row>
    <row r="31" spans="2:45">
      <c r="B31" s="194">
        <v>43831</v>
      </c>
      <c r="C31" s="118">
        <f t="shared" si="0"/>
        <v>59387</v>
      </c>
      <c r="D31" s="119">
        <v>1203</v>
      </c>
      <c r="E31" s="120">
        <v>1212</v>
      </c>
      <c r="F31" s="120">
        <v>1176</v>
      </c>
      <c r="G31" s="120">
        <v>1159</v>
      </c>
      <c r="H31" s="121">
        <v>1091</v>
      </c>
      <c r="I31" s="73">
        <v>1109</v>
      </c>
      <c r="J31" s="74">
        <v>1096</v>
      </c>
      <c r="K31" s="74">
        <v>1123</v>
      </c>
      <c r="L31" s="74">
        <v>1075</v>
      </c>
      <c r="M31" s="75">
        <v>1239</v>
      </c>
      <c r="N31" s="76">
        <v>1239</v>
      </c>
      <c r="O31" s="77">
        <v>1522</v>
      </c>
      <c r="P31" s="77">
        <v>1672</v>
      </c>
      <c r="Q31" s="77">
        <v>1717</v>
      </c>
      <c r="R31" s="78">
        <v>2018</v>
      </c>
      <c r="S31" s="119">
        <v>2006</v>
      </c>
      <c r="T31" s="120">
        <v>2037</v>
      </c>
      <c r="U31" s="120">
        <v>2391</v>
      </c>
      <c r="V31" s="120">
        <v>2402</v>
      </c>
      <c r="W31" s="121">
        <v>2277</v>
      </c>
      <c r="X31" s="73">
        <v>2099</v>
      </c>
      <c r="Y31" s="74">
        <v>2196</v>
      </c>
      <c r="Z31" s="74">
        <v>2394</v>
      </c>
      <c r="AA31" s="74">
        <v>2503</v>
      </c>
      <c r="AB31" s="75">
        <v>2489</v>
      </c>
      <c r="AC31" s="76">
        <v>2877</v>
      </c>
      <c r="AD31" s="77">
        <v>2882</v>
      </c>
      <c r="AE31" s="77">
        <v>2972</v>
      </c>
      <c r="AF31" s="77">
        <v>3055</v>
      </c>
      <c r="AG31" s="78">
        <v>2963</v>
      </c>
      <c r="AH31" s="119">
        <v>2193</v>
      </c>
      <c r="AI31" s="120">
        <v>0</v>
      </c>
      <c r="AJ31" s="120">
        <v>0</v>
      </c>
      <c r="AK31" s="120">
        <v>0</v>
      </c>
      <c r="AL31" s="121">
        <v>0</v>
      </c>
      <c r="AM31" s="73"/>
      <c r="AN31" s="74"/>
      <c r="AO31" s="74"/>
      <c r="AP31" s="74"/>
      <c r="AQ31" s="75"/>
      <c r="AR31" s="4"/>
    </row>
    <row r="32" spans="2:45">
      <c r="B32" s="193">
        <v>43875</v>
      </c>
      <c r="C32" s="114">
        <f t="shared" si="0"/>
        <v>59599</v>
      </c>
      <c r="D32" s="115">
        <v>1203</v>
      </c>
      <c r="E32" s="116">
        <v>1212</v>
      </c>
      <c r="F32" s="116">
        <v>1176</v>
      </c>
      <c r="G32" s="116">
        <v>1159</v>
      </c>
      <c r="H32" s="117">
        <v>1091</v>
      </c>
      <c r="I32" s="65">
        <v>1109</v>
      </c>
      <c r="J32" s="66">
        <v>1096</v>
      </c>
      <c r="K32" s="66">
        <v>1123</v>
      </c>
      <c r="L32" s="66">
        <v>1075</v>
      </c>
      <c r="M32" s="67">
        <v>1239</v>
      </c>
      <c r="N32" s="68">
        <v>1239</v>
      </c>
      <c r="O32" s="69">
        <v>1522</v>
      </c>
      <c r="P32" s="69">
        <v>1672</v>
      </c>
      <c r="Q32" s="69">
        <v>1717</v>
      </c>
      <c r="R32" s="70">
        <v>2018</v>
      </c>
      <c r="S32" s="115">
        <v>2006</v>
      </c>
      <c r="T32" s="116">
        <v>2037</v>
      </c>
      <c r="U32" s="116">
        <v>2391</v>
      </c>
      <c r="V32" s="116">
        <v>2402</v>
      </c>
      <c r="W32" s="117">
        <v>2277</v>
      </c>
      <c r="X32" s="65">
        <v>2099</v>
      </c>
      <c r="Y32" s="66">
        <v>2196</v>
      </c>
      <c r="Z32" s="66">
        <v>2394</v>
      </c>
      <c r="AA32" s="66">
        <v>2503</v>
      </c>
      <c r="AB32" s="67">
        <v>2489</v>
      </c>
      <c r="AC32" s="68">
        <v>2877</v>
      </c>
      <c r="AD32" s="69">
        <v>2882</v>
      </c>
      <c r="AE32" s="69">
        <v>2972</v>
      </c>
      <c r="AF32" s="69">
        <v>3055</v>
      </c>
      <c r="AG32" s="70">
        <v>2969</v>
      </c>
      <c r="AH32" s="115">
        <v>2393</v>
      </c>
      <c r="AI32" s="116">
        <v>6</v>
      </c>
      <c r="AJ32" s="116">
        <v>0</v>
      </c>
      <c r="AK32" s="116">
        <v>0</v>
      </c>
      <c r="AL32" s="117">
        <v>0</v>
      </c>
      <c r="AM32" s="65"/>
      <c r="AN32" s="66"/>
      <c r="AO32" s="66"/>
      <c r="AP32" s="66"/>
      <c r="AQ32" s="67"/>
      <c r="AR32" s="4"/>
      <c r="AS32" s="38" t="s">
        <v>609</v>
      </c>
    </row>
    <row r="33" spans="2:44">
      <c r="B33" s="193">
        <v>43903</v>
      </c>
      <c r="C33" s="114">
        <f t="shared" si="0"/>
        <v>59795</v>
      </c>
      <c r="D33" s="115">
        <v>1203</v>
      </c>
      <c r="E33" s="116">
        <v>1212</v>
      </c>
      <c r="F33" s="116">
        <v>1176</v>
      </c>
      <c r="G33" s="116">
        <v>1159</v>
      </c>
      <c r="H33" s="117">
        <v>1091</v>
      </c>
      <c r="I33" s="65">
        <v>1109</v>
      </c>
      <c r="J33" s="66">
        <v>1096</v>
      </c>
      <c r="K33" s="66">
        <v>1123</v>
      </c>
      <c r="L33" s="66">
        <v>1075</v>
      </c>
      <c r="M33" s="67">
        <v>1239</v>
      </c>
      <c r="N33" s="68">
        <v>1239</v>
      </c>
      <c r="O33" s="69">
        <v>1522</v>
      </c>
      <c r="P33" s="69">
        <v>1672</v>
      </c>
      <c r="Q33" s="69">
        <v>1717</v>
      </c>
      <c r="R33" s="70">
        <v>2018</v>
      </c>
      <c r="S33" s="115">
        <v>2006</v>
      </c>
      <c r="T33" s="116">
        <v>2037</v>
      </c>
      <c r="U33" s="116">
        <v>2391</v>
      </c>
      <c r="V33" s="116">
        <v>2402</v>
      </c>
      <c r="W33" s="117">
        <v>2277</v>
      </c>
      <c r="X33" s="65">
        <v>2099</v>
      </c>
      <c r="Y33" s="66">
        <v>2196</v>
      </c>
      <c r="Z33" s="66">
        <v>2394</v>
      </c>
      <c r="AA33" s="66">
        <v>2503</v>
      </c>
      <c r="AB33" s="67">
        <v>2489</v>
      </c>
      <c r="AC33" s="68">
        <v>2877</v>
      </c>
      <c r="AD33" s="69">
        <v>2882</v>
      </c>
      <c r="AE33" s="69">
        <v>2972</v>
      </c>
      <c r="AF33" s="69">
        <v>3055</v>
      </c>
      <c r="AG33" s="70">
        <v>2970</v>
      </c>
      <c r="AH33" s="115">
        <v>2571</v>
      </c>
      <c r="AI33" s="116">
        <v>23</v>
      </c>
      <c r="AJ33" s="116">
        <v>0</v>
      </c>
      <c r="AK33" s="116">
        <v>0</v>
      </c>
      <c r="AL33" s="117">
        <v>0</v>
      </c>
      <c r="AM33" s="65"/>
      <c r="AN33" s="66"/>
      <c r="AO33" s="66"/>
      <c r="AP33" s="66"/>
      <c r="AQ33" s="67"/>
      <c r="AR33" s="4"/>
    </row>
    <row r="34" spans="2:44">
      <c r="B34" s="193">
        <v>43913</v>
      </c>
      <c r="C34" s="114">
        <f t="shared" si="0"/>
        <v>59815</v>
      </c>
      <c r="D34" s="115">
        <v>1203</v>
      </c>
      <c r="E34" s="116">
        <v>1212</v>
      </c>
      <c r="F34" s="116">
        <v>1176</v>
      </c>
      <c r="G34" s="116">
        <v>1159</v>
      </c>
      <c r="H34" s="117">
        <v>1091</v>
      </c>
      <c r="I34" s="65">
        <v>1109</v>
      </c>
      <c r="J34" s="66">
        <v>1096</v>
      </c>
      <c r="K34" s="66">
        <v>1123</v>
      </c>
      <c r="L34" s="66">
        <v>1075</v>
      </c>
      <c r="M34" s="67">
        <v>1239</v>
      </c>
      <c r="N34" s="68">
        <v>1239</v>
      </c>
      <c r="O34" s="69">
        <v>1522</v>
      </c>
      <c r="P34" s="69">
        <v>1672</v>
      </c>
      <c r="Q34" s="69">
        <v>1717</v>
      </c>
      <c r="R34" s="70">
        <v>2018</v>
      </c>
      <c r="S34" s="115">
        <v>2006</v>
      </c>
      <c r="T34" s="116">
        <v>2037</v>
      </c>
      <c r="U34" s="116">
        <v>2391</v>
      </c>
      <c r="V34" s="116">
        <v>2402</v>
      </c>
      <c r="W34" s="117">
        <v>2277</v>
      </c>
      <c r="X34" s="65">
        <v>2099</v>
      </c>
      <c r="Y34" s="66">
        <v>2196</v>
      </c>
      <c r="Z34" s="66">
        <v>2394</v>
      </c>
      <c r="AA34" s="66">
        <v>2503</v>
      </c>
      <c r="AB34" s="67">
        <v>2489</v>
      </c>
      <c r="AC34" s="68">
        <v>2877</v>
      </c>
      <c r="AD34" s="69">
        <v>2882</v>
      </c>
      <c r="AE34" s="69">
        <v>2972</v>
      </c>
      <c r="AF34" s="69">
        <v>3055</v>
      </c>
      <c r="AG34" s="70">
        <v>2973</v>
      </c>
      <c r="AH34" s="115">
        <v>2588</v>
      </c>
      <c r="AI34" s="116">
        <v>23</v>
      </c>
      <c r="AJ34" s="116">
        <v>0</v>
      </c>
      <c r="AK34" s="116">
        <v>0</v>
      </c>
      <c r="AL34" s="117">
        <v>0</v>
      </c>
      <c r="AM34" s="65"/>
      <c r="AN34" s="66"/>
      <c r="AO34" s="66"/>
      <c r="AP34" s="66"/>
      <c r="AQ34" s="67"/>
      <c r="AR34" s="4"/>
    </row>
    <row r="35" spans="2:44">
      <c r="B35" s="193">
        <v>43923</v>
      </c>
      <c r="C35" s="114">
        <f t="shared" si="0"/>
        <v>59852</v>
      </c>
      <c r="D35" s="115">
        <v>1203</v>
      </c>
      <c r="E35" s="116">
        <v>1212</v>
      </c>
      <c r="F35" s="116">
        <v>1176</v>
      </c>
      <c r="G35" s="116">
        <v>1159</v>
      </c>
      <c r="H35" s="117">
        <v>1091</v>
      </c>
      <c r="I35" s="65">
        <v>1109</v>
      </c>
      <c r="J35" s="66">
        <v>1096</v>
      </c>
      <c r="K35" s="66">
        <v>1123</v>
      </c>
      <c r="L35" s="66">
        <v>1075</v>
      </c>
      <c r="M35" s="67">
        <v>1239</v>
      </c>
      <c r="N35" s="68">
        <v>1239</v>
      </c>
      <c r="O35" s="69">
        <v>1522</v>
      </c>
      <c r="P35" s="69">
        <v>1672</v>
      </c>
      <c r="Q35" s="69">
        <v>1717</v>
      </c>
      <c r="R35" s="70">
        <v>2018</v>
      </c>
      <c r="S35" s="115">
        <v>2006</v>
      </c>
      <c r="T35" s="116">
        <v>2037</v>
      </c>
      <c r="U35" s="116">
        <v>2391</v>
      </c>
      <c r="V35" s="116">
        <v>2402</v>
      </c>
      <c r="W35" s="117">
        <v>2277</v>
      </c>
      <c r="X35" s="65">
        <v>2099</v>
      </c>
      <c r="Y35" s="66">
        <v>2196</v>
      </c>
      <c r="Z35" s="66">
        <v>2394</v>
      </c>
      <c r="AA35" s="66">
        <v>2503</v>
      </c>
      <c r="AB35" s="67">
        <v>2489</v>
      </c>
      <c r="AC35" s="68">
        <v>2877</v>
      </c>
      <c r="AD35" s="69">
        <v>2882</v>
      </c>
      <c r="AE35" s="69">
        <v>2972</v>
      </c>
      <c r="AF35" s="69">
        <v>3055</v>
      </c>
      <c r="AG35" s="70">
        <v>2973</v>
      </c>
      <c r="AH35" s="115">
        <v>2625</v>
      </c>
      <c r="AI35" s="116">
        <v>23</v>
      </c>
      <c r="AJ35" s="116">
        <v>0</v>
      </c>
      <c r="AK35" s="116">
        <v>0</v>
      </c>
      <c r="AL35" s="117">
        <v>0</v>
      </c>
      <c r="AM35" s="65"/>
      <c r="AN35" s="66"/>
      <c r="AO35" s="66"/>
      <c r="AP35" s="66"/>
      <c r="AQ35" s="67"/>
      <c r="AR35" s="4"/>
    </row>
    <row r="36" spans="2:44">
      <c r="B36" s="193">
        <v>43928</v>
      </c>
      <c r="C36" s="114">
        <f t="shared" si="0"/>
        <v>59876</v>
      </c>
      <c r="D36" s="115">
        <v>1203</v>
      </c>
      <c r="E36" s="116">
        <v>1212</v>
      </c>
      <c r="F36" s="116">
        <v>1176</v>
      </c>
      <c r="G36" s="116">
        <v>1159</v>
      </c>
      <c r="H36" s="117">
        <v>1091</v>
      </c>
      <c r="I36" s="65">
        <v>1109</v>
      </c>
      <c r="J36" s="66">
        <v>1096</v>
      </c>
      <c r="K36" s="66">
        <v>1123</v>
      </c>
      <c r="L36" s="66">
        <v>1075</v>
      </c>
      <c r="M36" s="67">
        <v>1239</v>
      </c>
      <c r="N36" s="68">
        <v>1239</v>
      </c>
      <c r="O36" s="69">
        <v>1522</v>
      </c>
      <c r="P36" s="69">
        <v>1672</v>
      </c>
      <c r="Q36" s="69">
        <v>1717</v>
      </c>
      <c r="R36" s="70">
        <v>2018</v>
      </c>
      <c r="S36" s="115">
        <v>2006</v>
      </c>
      <c r="T36" s="116">
        <v>2037</v>
      </c>
      <c r="U36" s="116">
        <v>2391</v>
      </c>
      <c r="V36" s="116">
        <v>2402</v>
      </c>
      <c r="W36" s="117">
        <v>2277</v>
      </c>
      <c r="X36" s="65">
        <v>2099</v>
      </c>
      <c r="Y36" s="66">
        <v>2196</v>
      </c>
      <c r="Z36" s="66">
        <v>2394</v>
      </c>
      <c r="AA36" s="66">
        <v>2503</v>
      </c>
      <c r="AB36" s="67">
        <v>2489</v>
      </c>
      <c r="AC36" s="68">
        <v>2877</v>
      </c>
      <c r="AD36" s="69">
        <v>2882</v>
      </c>
      <c r="AE36" s="69">
        <v>2972</v>
      </c>
      <c r="AF36" s="69">
        <v>3055</v>
      </c>
      <c r="AG36" s="70">
        <v>2973</v>
      </c>
      <c r="AH36" s="115">
        <v>2649</v>
      </c>
      <c r="AI36" s="116">
        <v>23</v>
      </c>
      <c r="AJ36" s="116">
        <v>0</v>
      </c>
      <c r="AK36" s="116">
        <v>0</v>
      </c>
      <c r="AL36" s="117">
        <v>0</v>
      </c>
      <c r="AM36" s="65"/>
      <c r="AN36" s="66"/>
      <c r="AO36" s="66"/>
      <c r="AP36" s="66"/>
      <c r="AQ36" s="67"/>
      <c r="AR36" s="4"/>
    </row>
    <row r="37" spans="2:44">
      <c r="B37" s="193">
        <v>43936</v>
      </c>
      <c r="C37" s="114">
        <f t="shared" si="0"/>
        <v>59888</v>
      </c>
      <c r="D37" s="115">
        <v>1203</v>
      </c>
      <c r="E37" s="116">
        <v>1212</v>
      </c>
      <c r="F37" s="116">
        <v>1176</v>
      </c>
      <c r="G37" s="116">
        <v>1159</v>
      </c>
      <c r="H37" s="117">
        <v>1091</v>
      </c>
      <c r="I37" s="65">
        <v>1109</v>
      </c>
      <c r="J37" s="66">
        <v>1096</v>
      </c>
      <c r="K37" s="66">
        <v>1123</v>
      </c>
      <c r="L37" s="66">
        <v>1075</v>
      </c>
      <c r="M37" s="67">
        <v>1239</v>
      </c>
      <c r="N37" s="68">
        <v>1239</v>
      </c>
      <c r="O37" s="69">
        <v>1522</v>
      </c>
      <c r="P37" s="69">
        <v>1672</v>
      </c>
      <c r="Q37" s="69">
        <v>1717</v>
      </c>
      <c r="R37" s="70">
        <v>2018</v>
      </c>
      <c r="S37" s="115">
        <v>2006</v>
      </c>
      <c r="T37" s="116">
        <v>2037</v>
      </c>
      <c r="U37" s="116">
        <v>2391</v>
      </c>
      <c r="V37" s="116">
        <v>2402</v>
      </c>
      <c r="W37" s="117">
        <v>2277</v>
      </c>
      <c r="X37" s="65">
        <v>2099</v>
      </c>
      <c r="Y37" s="66">
        <v>2196</v>
      </c>
      <c r="Z37" s="66">
        <v>2394</v>
      </c>
      <c r="AA37" s="66">
        <v>2503</v>
      </c>
      <c r="AB37" s="67">
        <v>2489</v>
      </c>
      <c r="AC37" s="68">
        <v>2877</v>
      </c>
      <c r="AD37" s="69">
        <v>2882</v>
      </c>
      <c r="AE37" s="69">
        <v>2972</v>
      </c>
      <c r="AF37" s="69">
        <v>3055</v>
      </c>
      <c r="AG37" s="70">
        <v>2973</v>
      </c>
      <c r="AH37" s="115">
        <v>2661</v>
      </c>
      <c r="AI37" s="116">
        <v>23</v>
      </c>
      <c r="AJ37" s="116">
        <v>0</v>
      </c>
      <c r="AK37" s="116">
        <v>0</v>
      </c>
      <c r="AL37" s="117">
        <v>0</v>
      </c>
      <c r="AM37" s="65"/>
      <c r="AN37" s="66"/>
      <c r="AO37" s="66"/>
      <c r="AP37" s="66"/>
      <c r="AQ37" s="67"/>
      <c r="AR37" s="4"/>
    </row>
    <row r="38" spans="2:44">
      <c r="B38" s="193">
        <v>43942</v>
      </c>
      <c r="C38" s="114">
        <f t="shared" si="0"/>
        <v>59913</v>
      </c>
      <c r="D38" s="115">
        <v>1203</v>
      </c>
      <c r="E38" s="116">
        <v>1212</v>
      </c>
      <c r="F38" s="116">
        <v>1176</v>
      </c>
      <c r="G38" s="116">
        <v>1159</v>
      </c>
      <c r="H38" s="117">
        <v>1091</v>
      </c>
      <c r="I38" s="65">
        <v>1109</v>
      </c>
      <c r="J38" s="66">
        <v>1096</v>
      </c>
      <c r="K38" s="66">
        <v>1123</v>
      </c>
      <c r="L38" s="66">
        <v>1075</v>
      </c>
      <c r="M38" s="67">
        <v>1239</v>
      </c>
      <c r="N38" s="68">
        <v>1239</v>
      </c>
      <c r="O38" s="69">
        <v>1522</v>
      </c>
      <c r="P38" s="69">
        <v>1672</v>
      </c>
      <c r="Q38" s="69">
        <v>1717</v>
      </c>
      <c r="R38" s="70">
        <v>2018</v>
      </c>
      <c r="S38" s="115">
        <v>2006</v>
      </c>
      <c r="T38" s="116">
        <v>2037</v>
      </c>
      <c r="U38" s="116">
        <v>2391</v>
      </c>
      <c r="V38" s="116">
        <v>2402</v>
      </c>
      <c r="W38" s="117">
        <v>2277</v>
      </c>
      <c r="X38" s="65">
        <v>2099</v>
      </c>
      <c r="Y38" s="66">
        <v>2196</v>
      </c>
      <c r="Z38" s="66">
        <v>2394</v>
      </c>
      <c r="AA38" s="66">
        <v>2503</v>
      </c>
      <c r="AB38" s="67">
        <v>2489</v>
      </c>
      <c r="AC38" s="68">
        <v>2877</v>
      </c>
      <c r="AD38" s="69">
        <v>2882</v>
      </c>
      <c r="AE38" s="69">
        <v>2972</v>
      </c>
      <c r="AF38" s="69">
        <v>3055</v>
      </c>
      <c r="AG38" s="70">
        <v>2973</v>
      </c>
      <c r="AH38" s="115">
        <v>2686</v>
      </c>
      <c r="AI38" s="116">
        <v>23</v>
      </c>
      <c r="AJ38" s="116">
        <v>0</v>
      </c>
      <c r="AK38" s="116">
        <v>0</v>
      </c>
      <c r="AL38" s="117">
        <v>0</v>
      </c>
      <c r="AM38" s="65"/>
      <c r="AN38" s="66"/>
      <c r="AO38" s="66"/>
      <c r="AP38" s="66"/>
      <c r="AQ38" s="67"/>
      <c r="AR38" s="4"/>
    </row>
    <row r="39" spans="2:44">
      <c r="B39" s="193">
        <v>43949</v>
      </c>
      <c r="C39" s="114">
        <f t="shared" si="0"/>
        <v>59948</v>
      </c>
      <c r="D39" s="115">
        <v>1203</v>
      </c>
      <c r="E39" s="116">
        <v>1212</v>
      </c>
      <c r="F39" s="116">
        <v>1176</v>
      </c>
      <c r="G39" s="116">
        <v>1159</v>
      </c>
      <c r="H39" s="117">
        <v>1091</v>
      </c>
      <c r="I39" s="65">
        <v>1109</v>
      </c>
      <c r="J39" s="66">
        <v>1096</v>
      </c>
      <c r="K39" s="66">
        <v>1123</v>
      </c>
      <c r="L39" s="66">
        <v>1075</v>
      </c>
      <c r="M39" s="67">
        <v>1239</v>
      </c>
      <c r="N39" s="68">
        <v>1239</v>
      </c>
      <c r="O39" s="69">
        <v>1522</v>
      </c>
      <c r="P39" s="69">
        <v>1672</v>
      </c>
      <c r="Q39" s="69">
        <v>1717</v>
      </c>
      <c r="R39" s="70">
        <v>2018</v>
      </c>
      <c r="S39" s="115">
        <v>2006</v>
      </c>
      <c r="T39" s="116">
        <v>2037</v>
      </c>
      <c r="U39" s="116">
        <v>2392</v>
      </c>
      <c r="V39" s="116">
        <v>2402</v>
      </c>
      <c r="W39" s="117">
        <v>2277</v>
      </c>
      <c r="X39" s="65">
        <v>2099</v>
      </c>
      <c r="Y39" s="66">
        <v>2196</v>
      </c>
      <c r="Z39" s="66">
        <v>2394</v>
      </c>
      <c r="AA39" s="66">
        <v>2503</v>
      </c>
      <c r="AB39" s="67">
        <v>2489</v>
      </c>
      <c r="AC39" s="68">
        <v>2877</v>
      </c>
      <c r="AD39" s="69">
        <v>2882</v>
      </c>
      <c r="AE39" s="69">
        <v>2972</v>
      </c>
      <c r="AF39" s="69">
        <v>3055</v>
      </c>
      <c r="AG39" s="70">
        <v>2973</v>
      </c>
      <c r="AH39" s="115">
        <v>2700</v>
      </c>
      <c r="AI39" s="116">
        <v>43</v>
      </c>
      <c r="AJ39" s="116">
        <v>0</v>
      </c>
      <c r="AK39" s="116">
        <v>0</v>
      </c>
      <c r="AL39" s="117">
        <v>0</v>
      </c>
      <c r="AM39" s="65"/>
      <c r="AN39" s="66"/>
      <c r="AO39" s="66"/>
      <c r="AP39" s="66"/>
      <c r="AQ39" s="67"/>
      <c r="AR39" s="4"/>
    </row>
    <row r="40" spans="2:44">
      <c r="B40" s="193">
        <v>43955</v>
      </c>
      <c r="C40" s="114">
        <f t="shared" si="0"/>
        <v>59988</v>
      </c>
      <c r="D40" s="115">
        <v>1203</v>
      </c>
      <c r="E40" s="116">
        <v>1212</v>
      </c>
      <c r="F40" s="116">
        <v>1176</v>
      </c>
      <c r="G40" s="116">
        <v>1159</v>
      </c>
      <c r="H40" s="117">
        <v>1091</v>
      </c>
      <c r="I40" s="65">
        <v>1109</v>
      </c>
      <c r="J40" s="66">
        <v>1096</v>
      </c>
      <c r="K40" s="66">
        <v>1123</v>
      </c>
      <c r="L40" s="66">
        <v>1075</v>
      </c>
      <c r="M40" s="67">
        <v>1239</v>
      </c>
      <c r="N40" s="68">
        <v>1239</v>
      </c>
      <c r="O40" s="69">
        <v>1522</v>
      </c>
      <c r="P40" s="69">
        <v>1672</v>
      </c>
      <c r="Q40" s="69">
        <v>1717</v>
      </c>
      <c r="R40" s="70">
        <v>2018</v>
      </c>
      <c r="S40" s="115">
        <v>2006</v>
      </c>
      <c r="T40" s="116">
        <v>2037</v>
      </c>
      <c r="U40" s="116">
        <v>2392</v>
      </c>
      <c r="V40" s="116">
        <v>2402</v>
      </c>
      <c r="W40" s="117">
        <v>2277</v>
      </c>
      <c r="X40" s="65">
        <v>2099</v>
      </c>
      <c r="Y40" s="66">
        <v>2196</v>
      </c>
      <c r="Z40" s="66">
        <v>2394</v>
      </c>
      <c r="AA40" s="66">
        <v>2503</v>
      </c>
      <c r="AB40" s="67">
        <v>2489</v>
      </c>
      <c r="AC40" s="68">
        <v>2877</v>
      </c>
      <c r="AD40" s="69">
        <v>2882</v>
      </c>
      <c r="AE40" s="69">
        <v>2972</v>
      </c>
      <c r="AF40" s="69">
        <v>3057</v>
      </c>
      <c r="AG40" s="70">
        <v>2977</v>
      </c>
      <c r="AH40" s="115">
        <v>2714</v>
      </c>
      <c r="AI40" s="116">
        <v>63</v>
      </c>
      <c r="AJ40" s="116">
        <v>0</v>
      </c>
      <c r="AK40" s="116">
        <v>0</v>
      </c>
      <c r="AL40" s="117">
        <v>0</v>
      </c>
      <c r="AM40" s="65"/>
      <c r="AN40" s="66"/>
      <c r="AO40" s="66"/>
      <c r="AP40" s="66"/>
      <c r="AQ40" s="67"/>
      <c r="AR40" s="4"/>
    </row>
    <row r="41" spans="2:44">
      <c r="B41" s="193">
        <v>43963</v>
      </c>
      <c r="C41" s="114">
        <f t="shared" ref="C41:C72" si="1">SUM(D41:AQ41)</f>
        <v>60002</v>
      </c>
      <c r="D41" s="115">
        <v>1203</v>
      </c>
      <c r="E41" s="116">
        <v>1212</v>
      </c>
      <c r="F41" s="116">
        <v>1176</v>
      </c>
      <c r="G41" s="116">
        <v>1159</v>
      </c>
      <c r="H41" s="117">
        <v>1091</v>
      </c>
      <c r="I41" s="65">
        <v>1109</v>
      </c>
      <c r="J41" s="66">
        <v>1096</v>
      </c>
      <c r="K41" s="66">
        <v>1123</v>
      </c>
      <c r="L41" s="66">
        <v>1075</v>
      </c>
      <c r="M41" s="67">
        <v>1239</v>
      </c>
      <c r="N41" s="68">
        <v>1239</v>
      </c>
      <c r="O41" s="69">
        <v>1522</v>
      </c>
      <c r="P41" s="69">
        <v>1672</v>
      </c>
      <c r="Q41" s="69">
        <v>1717</v>
      </c>
      <c r="R41" s="70">
        <v>2018</v>
      </c>
      <c r="S41" s="115">
        <v>2006</v>
      </c>
      <c r="T41" s="116">
        <v>2037</v>
      </c>
      <c r="U41" s="116">
        <v>2392</v>
      </c>
      <c r="V41" s="116">
        <v>2402</v>
      </c>
      <c r="W41" s="117">
        <v>2277</v>
      </c>
      <c r="X41" s="65">
        <v>2099</v>
      </c>
      <c r="Y41" s="66">
        <v>2196</v>
      </c>
      <c r="Z41" s="66">
        <v>2394</v>
      </c>
      <c r="AA41" s="66">
        <v>2503</v>
      </c>
      <c r="AB41" s="67">
        <v>2489</v>
      </c>
      <c r="AC41" s="68">
        <v>2877</v>
      </c>
      <c r="AD41" s="69">
        <v>2882</v>
      </c>
      <c r="AE41" s="69">
        <v>2972</v>
      </c>
      <c r="AF41" s="69">
        <v>3057</v>
      </c>
      <c r="AG41" s="70">
        <v>2977</v>
      </c>
      <c r="AH41" s="115">
        <v>2721</v>
      </c>
      <c r="AI41" s="116">
        <v>70</v>
      </c>
      <c r="AJ41" s="116">
        <v>0</v>
      </c>
      <c r="AK41" s="116">
        <v>0</v>
      </c>
      <c r="AL41" s="117">
        <v>0</v>
      </c>
      <c r="AM41" s="65"/>
      <c r="AN41" s="66"/>
      <c r="AO41" s="66"/>
      <c r="AP41" s="66"/>
      <c r="AQ41" s="67"/>
      <c r="AR41" s="4"/>
    </row>
    <row r="42" spans="2:44">
      <c r="B42" s="193">
        <v>43969</v>
      </c>
      <c r="C42" s="114">
        <f t="shared" si="1"/>
        <v>60029</v>
      </c>
      <c r="D42" s="115">
        <v>1203</v>
      </c>
      <c r="E42" s="116">
        <v>1212</v>
      </c>
      <c r="F42" s="116">
        <v>1176</v>
      </c>
      <c r="G42" s="116">
        <v>1159</v>
      </c>
      <c r="H42" s="117">
        <v>1091</v>
      </c>
      <c r="I42" s="65">
        <v>1109</v>
      </c>
      <c r="J42" s="66">
        <v>1096</v>
      </c>
      <c r="K42" s="66">
        <v>1123</v>
      </c>
      <c r="L42" s="66">
        <v>1075</v>
      </c>
      <c r="M42" s="67">
        <v>1239</v>
      </c>
      <c r="N42" s="68">
        <v>1239</v>
      </c>
      <c r="O42" s="69">
        <v>1522</v>
      </c>
      <c r="P42" s="69">
        <v>1672</v>
      </c>
      <c r="Q42" s="69">
        <v>1717</v>
      </c>
      <c r="R42" s="70">
        <v>2018</v>
      </c>
      <c r="S42" s="115">
        <v>2006</v>
      </c>
      <c r="T42" s="116">
        <v>2037</v>
      </c>
      <c r="U42" s="116">
        <v>2392</v>
      </c>
      <c r="V42" s="116">
        <v>2402</v>
      </c>
      <c r="W42" s="117">
        <v>2277</v>
      </c>
      <c r="X42" s="65">
        <v>2099</v>
      </c>
      <c r="Y42" s="66">
        <v>2196</v>
      </c>
      <c r="Z42" s="66">
        <v>2394</v>
      </c>
      <c r="AA42" s="66">
        <v>2503</v>
      </c>
      <c r="AB42" s="67">
        <v>2489</v>
      </c>
      <c r="AC42" s="68">
        <v>2877</v>
      </c>
      <c r="AD42" s="69">
        <v>2882</v>
      </c>
      <c r="AE42" s="69">
        <v>2972</v>
      </c>
      <c r="AF42" s="69">
        <v>3057</v>
      </c>
      <c r="AG42" s="70">
        <v>2981</v>
      </c>
      <c r="AH42" s="115">
        <v>2724</v>
      </c>
      <c r="AI42" s="116">
        <v>90</v>
      </c>
      <c r="AJ42" s="116">
        <v>0</v>
      </c>
      <c r="AK42" s="116">
        <v>0</v>
      </c>
      <c r="AL42" s="117">
        <v>0</v>
      </c>
      <c r="AM42" s="65"/>
      <c r="AN42" s="66"/>
      <c r="AO42" s="66"/>
      <c r="AP42" s="66"/>
      <c r="AQ42" s="67"/>
      <c r="AR42" s="4"/>
    </row>
    <row r="43" spans="2:44">
      <c r="B43" s="193">
        <v>44011</v>
      </c>
      <c r="C43" s="114">
        <f t="shared" si="1"/>
        <v>60186</v>
      </c>
      <c r="D43" s="115">
        <v>1203</v>
      </c>
      <c r="E43" s="116">
        <v>1212</v>
      </c>
      <c r="F43" s="116">
        <v>1176</v>
      </c>
      <c r="G43" s="116">
        <v>1159</v>
      </c>
      <c r="H43" s="117">
        <v>1091</v>
      </c>
      <c r="I43" s="65">
        <v>1109</v>
      </c>
      <c r="J43" s="66">
        <v>1096</v>
      </c>
      <c r="K43" s="66">
        <v>1123</v>
      </c>
      <c r="L43" s="66">
        <v>1075</v>
      </c>
      <c r="M43" s="67">
        <v>1239</v>
      </c>
      <c r="N43" s="68">
        <v>1239</v>
      </c>
      <c r="O43" s="69">
        <v>1522</v>
      </c>
      <c r="P43" s="69">
        <v>1672</v>
      </c>
      <c r="Q43" s="69">
        <v>1717</v>
      </c>
      <c r="R43" s="70">
        <v>2018</v>
      </c>
      <c r="S43" s="115">
        <v>2006</v>
      </c>
      <c r="T43" s="116">
        <v>2037</v>
      </c>
      <c r="U43" s="116">
        <v>2392</v>
      </c>
      <c r="V43" s="116">
        <v>2402</v>
      </c>
      <c r="W43" s="117">
        <v>2277</v>
      </c>
      <c r="X43" s="65">
        <v>2099</v>
      </c>
      <c r="Y43" s="66">
        <v>2196</v>
      </c>
      <c r="Z43" s="66">
        <v>2394</v>
      </c>
      <c r="AA43" s="66">
        <v>2503</v>
      </c>
      <c r="AB43" s="67">
        <v>2489</v>
      </c>
      <c r="AC43" s="68">
        <v>2877</v>
      </c>
      <c r="AD43" s="69">
        <v>2882</v>
      </c>
      <c r="AE43" s="69">
        <v>2972</v>
      </c>
      <c r="AF43" s="69">
        <v>3057</v>
      </c>
      <c r="AG43" s="70">
        <v>2981</v>
      </c>
      <c r="AH43" s="115">
        <v>2824</v>
      </c>
      <c r="AI43" s="116">
        <v>147</v>
      </c>
      <c r="AJ43" s="116">
        <v>0</v>
      </c>
      <c r="AK43" s="116">
        <v>0</v>
      </c>
      <c r="AL43" s="117">
        <v>0</v>
      </c>
      <c r="AM43" s="65"/>
      <c r="AN43" s="66"/>
      <c r="AO43" s="66"/>
      <c r="AP43" s="66"/>
      <c r="AQ43" s="67"/>
      <c r="AR43" s="4"/>
    </row>
    <row r="44" spans="2:44">
      <c r="B44" s="193">
        <v>44026</v>
      </c>
      <c r="C44" s="114">
        <f t="shared" si="1"/>
        <v>60232</v>
      </c>
      <c r="D44" s="115">
        <v>1203</v>
      </c>
      <c r="E44" s="116">
        <v>1212</v>
      </c>
      <c r="F44" s="116">
        <v>1176</v>
      </c>
      <c r="G44" s="116">
        <v>1159</v>
      </c>
      <c r="H44" s="117">
        <v>1091</v>
      </c>
      <c r="I44" s="65">
        <v>1109</v>
      </c>
      <c r="J44" s="66">
        <v>1096</v>
      </c>
      <c r="K44" s="66">
        <v>1123</v>
      </c>
      <c r="L44" s="66">
        <v>1075</v>
      </c>
      <c r="M44" s="67">
        <v>1239</v>
      </c>
      <c r="N44" s="68">
        <v>1239</v>
      </c>
      <c r="O44" s="69">
        <v>1522</v>
      </c>
      <c r="P44" s="69">
        <v>1672</v>
      </c>
      <c r="Q44" s="69">
        <v>1717</v>
      </c>
      <c r="R44" s="70">
        <v>2018</v>
      </c>
      <c r="S44" s="115">
        <v>2006</v>
      </c>
      <c r="T44" s="116">
        <v>2037</v>
      </c>
      <c r="U44" s="116">
        <v>2392</v>
      </c>
      <c r="V44" s="116">
        <v>2402</v>
      </c>
      <c r="W44" s="117">
        <v>2277</v>
      </c>
      <c r="X44" s="65">
        <v>2099</v>
      </c>
      <c r="Y44" s="66">
        <v>2196</v>
      </c>
      <c r="Z44" s="66">
        <v>2394</v>
      </c>
      <c r="AA44" s="66">
        <v>2503</v>
      </c>
      <c r="AB44" s="67">
        <v>2489</v>
      </c>
      <c r="AC44" s="68">
        <v>2877</v>
      </c>
      <c r="AD44" s="69">
        <v>2882</v>
      </c>
      <c r="AE44" s="69">
        <v>2972</v>
      </c>
      <c r="AF44" s="69">
        <v>3057</v>
      </c>
      <c r="AG44" s="70">
        <v>2981</v>
      </c>
      <c r="AH44" s="115">
        <v>2826</v>
      </c>
      <c r="AI44" s="116">
        <v>191</v>
      </c>
      <c r="AJ44" s="116">
        <v>0</v>
      </c>
      <c r="AK44" s="116">
        <v>0</v>
      </c>
      <c r="AL44" s="117">
        <v>0</v>
      </c>
      <c r="AM44" s="65"/>
      <c r="AN44" s="66"/>
      <c r="AO44" s="66"/>
      <c r="AP44" s="66"/>
      <c r="AQ44" s="67"/>
      <c r="AR44" s="4"/>
    </row>
    <row r="45" spans="2:44">
      <c r="B45" s="193">
        <v>44052</v>
      </c>
      <c r="C45" s="114">
        <f t="shared" si="1"/>
        <v>60373</v>
      </c>
      <c r="D45" s="115">
        <v>1203</v>
      </c>
      <c r="E45" s="116">
        <v>1212</v>
      </c>
      <c r="F45" s="116">
        <v>1176</v>
      </c>
      <c r="G45" s="116">
        <v>1159</v>
      </c>
      <c r="H45" s="117">
        <v>1091</v>
      </c>
      <c r="I45" s="65">
        <v>1109</v>
      </c>
      <c r="J45" s="66">
        <v>1096</v>
      </c>
      <c r="K45" s="66">
        <v>1123</v>
      </c>
      <c r="L45" s="66">
        <v>1075</v>
      </c>
      <c r="M45" s="67">
        <v>1239</v>
      </c>
      <c r="N45" s="68">
        <v>1239</v>
      </c>
      <c r="O45" s="69">
        <v>1522</v>
      </c>
      <c r="P45" s="69">
        <v>1672</v>
      </c>
      <c r="Q45" s="69">
        <v>1717</v>
      </c>
      <c r="R45" s="70">
        <v>2018</v>
      </c>
      <c r="S45" s="115">
        <v>2006</v>
      </c>
      <c r="T45" s="116">
        <v>2037</v>
      </c>
      <c r="U45" s="116">
        <v>2392</v>
      </c>
      <c r="V45" s="116">
        <v>2402</v>
      </c>
      <c r="W45" s="117">
        <v>2277</v>
      </c>
      <c r="X45" s="65">
        <v>2099</v>
      </c>
      <c r="Y45" s="66">
        <v>2196</v>
      </c>
      <c r="Z45" s="66">
        <v>2394</v>
      </c>
      <c r="AA45" s="66">
        <v>2503</v>
      </c>
      <c r="AB45" s="67">
        <v>2489</v>
      </c>
      <c r="AC45" s="68">
        <v>2877</v>
      </c>
      <c r="AD45" s="69">
        <v>2882</v>
      </c>
      <c r="AE45" s="69">
        <v>2972</v>
      </c>
      <c r="AF45" s="69">
        <v>3057</v>
      </c>
      <c r="AG45" s="70">
        <v>2987</v>
      </c>
      <c r="AH45" s="115">
        <v>2843</v>
      </c>
      <c r="AI45" s="116">
        <v>309</v>
      </c>
      <c r="AJ45" s="116">
        <v>0</v>
      </c>
      <c r="AK45" s="116">
        <v>0</v>
      </c>
      <c r="AL45" s="117">
        <v>0</v>
      </c>
      <c r="AM45" s="65"/>
      <c r="AN45" s="66"/>
      <c r="AO45" s="66"/>
      <c r="AP45" s="66"/>
      <c r="AQ45" s="67"/>
      <c r="AR45" s="4"/>
    </row>
    <row r="46" spans="2:44">
      <c r="B46" s="193">
        <v>44056</v>
      </c>
      <c r="C46" s="114">
        <f t="shared" si="1"/>
        <v>60413</v>
      </c>
      <c r="D46" s="115">
        <v>1203</v>
      </c>
      <c r="E46" s="116">
        <v>1212</v>
      </c>
      <c r="F46" s="116">
        <v>1176</v>
      </c>
      <c r="G46" s="116">
        <v>1159</v>
      </c>
      <c r="H46" s="117">
        <v>1091</v>
      </c>
      <c r="I46" s="65">
        <v>1109</v>
      </c>
      <c r="J46" s="66">
        <v>1096</v>
      </c>
      <c r="K46" s="66">
        <v>1123</v>
      </c>
      <c r="L46" s="66">
        <v>1075</v>
      </c>
      <c r="M46" s="67">
        <v>1239</v>
      </c>
      <c r="N46" s="68">
        <v>1239</v>
      </c>
      <c r="O46" s="69">
        <v>1522</v>
      </c>
      <c r="P46" s="69">
        <v>1672</v>
      </c>
      <c r="Q46" s="69">
        <v>1717</v>
      </c>
      <c r="R46" s="70">
        <v>2018</v>
      </c>
      <c r="S46" s="115">
        <v>2006</v>
      </c>
      <c r="T46" s="116">
        <v>2037</v>
      </c>
      <c r="U46" s="116">
        <v>2392</v>
      </c>
      <c r="V46" s="116">
        <v>2402</v>
      </c>
      <c r="W46" s="117">
        <v>2277</v>
      </c>
      <c r="X46" s="65">
        <v>2099</v>
      </c>
      <c r="Y46" s="66">
        <v>2196</v>
      </c>
      <c r="Z46" s="66">
        <v>2394</v>
      </c>
      <c r="AA46" s="66">
        <v>2503</v>
      </c>
      <c r="AB46" s="67">
        <v>2489</v>
      </c>
      <c r="AC46" s="68">
        <v>2877</v>
      </c>
      <c r="AD46" s="69">
        <v>2882</v>
      </c>
      <c r="AE46" s="69">
        <v>2973</v>
      </c>
      <c r="AF46" s="69">
        <v>3059</v>
      </c>
      <c r="AG46" s="70">
        <v>2987</v>
      </c>
      <c r="AH46" s="115">
        <v>2844</v>
      </c>
      <c r="AI46" s="116">
        <v>345</v>
      </c>
      <c r="AJ46" s="116">
        <v>0</v>
      </c>
      <c r="AK46" s="116">
        <v>0</v>
      </c>
      <c r="AL46" s="117">
        <v>0</v>
      </c>
      <c r="AM46" s="65"/>
      <c r="AN46" s="66"/>
      <c r="AO46" s="66"/>
      <c r="AP46" s="66"/>
      <c r="AQ46" s="67"/>
      <c r="AR46" s="4"/>
    </row>
    <row r="47" spans="2:44">
      <c r="B47" s="193">
        <v>44072</v>
      </c>
      <c r="C47" s="114">
        <f t="shared" si="1"/>
        <v>60552</v>
      </c>
      <c r="D47" s="115">
        <v>1203</v>
      </c>
      <c r="E47" s="116">
        <v>1212</v>
      </c>
      <c r="F47" s="116">
        <v>1176</v>
      </c>
      <c r="G47" s="116">
        <v>1159</v>
      </c>
      <c r="H47" s="117">
        <v>1091</v>
      </c>
      <c r="I47" s="65">
        <v>1109</v>
      </c>
      <c r="J47" s="66">
        <v>1096</v>
      </c>
      <c r="K47" s="66">
        <v>1123</v>
      </c>
      <c r="L47" s="66">
        <v>1075</v>
      </c>
      <c r="M47" s="67">
        <v>1239</v>
      </c>
      <c r="N47" s="68">
        <v>1239</v>
      </c>
      <c r="O47" s="69">
        <v>1522</v>
      </c>
      <c r="P47" s="69">
        <v>1672</v>
      </c>
      <c r="Q47" s="69">
        <v>1717</v>
      </c>
      <c r="R47" s="70">
        <v>2018</v>
      </c>
      <c r="S47" s="115">
        <v>2006</v>
      </c>
      <c r="T47" s="116">
        <v>2037</v>
      </c>
      <c r="U47" s="116">
        <v>2392</v>
      </c>
      <c r="V47" s="116">
        <v>2402</v>
      </c>
      <c r="W47" s="117">
        <v>2277</v>
      </c>
      <c r="X47" s="65">
        <v>2099</v>
      </c>
      <c r="Y47" s="66">
        <v>2196</v>
      </c>
      <c r="Z47" s="66">
        <v>2394</v>
      </c>
      <c r="AA47" s="66">
        <v>2503</v>
      </c>
      <c r="AB47" s="67">
        <v>2489</v>
      </c>
      <c r="AC47" s="68">
        <v>2877</v>
      </c>
      <c r="AD47" s="69">
        <v>2882</v>
      </c>
      <c r="AE47" s="69">
        <v>2973</v>
      </c>
      <c r="AF47" s="69">
        <v>3059</v>
      </c>
      <c r="AG47" s="70">
        <v>2987</v>
      </c>
      <c r="AH47" s="115">
        <v>2861</v>
      </c>
      <c r="AI47" s="116">
        <v>467</v>
      </c>
      <c r="AJ47" s="116">
        <v>0</v>
      </c>
      <c r="AK47" s="116">
        <v>0</v>
      </c>
      <c r="AL47" s="117">
        <v>0</v>
      </c>
      <c r="AM47" s="65"/>
      <c r="AN47" s="66"/>
      <c r="AO47" s="66"/>
      <c r="AP47" s="66"/>
      <c r="AQ47" s="67"/>
      <c r="AR47" s="4"/>
    </row>
    <row r="48" spans="2:44">
      <c r="B48" s="193">
        <v>44094</v>
      </c>
      <c r="C48" s="114">
        <f t="shared" si="1"/>
        <v>60711</v>
      </c>
      <c r="D48" s="115">
        <v>1203</v>
      </c>
      <c r="E48" s="116">
        <v>1212</v>
      </c>
      <c r="F48" s="116">
        <v>1176</v>
      </c>
      <c r="G48" s="116">
        <v>1159</v>
      </c>
      <c r="H48" s="117">
        <v>1091</v>
      </c>
      <c r="I48" s="65">
        <v>1109</v>
      </c>
      <c r="J48" s="66">
        <v>1096</v>
      </c>
      <c r="K48" s="66">
        <v>1123</v>
      </c>
      <c r="L48" s="66">
        <v>1075</v>
      </c>
      <c r="M48" s="67">
        <v>1239</v>
      </c>
      <c r="N48" s="68">
        <v>1239</v>
      </c>
      <c r="O48" s="69">
        <v>1522</v>
      </c>
      <c r="P48" s="69">
        <v>1672</v>
      </c>
      <c r="Q48" s="69">
        <v>1717</v>
      </c>
      <c r="R48" s="70">
        <v>2018</v>
      </c>
      <c r="S48" s="115">
        <v>2006</v>
      </c>
      <c r="T48" s="116">
        <v>2037</v>
      </c>
      <c r="U48" s="116">
        <v>2392</v>
      </c>
      <c r="V48" s="116">
        <v>2402</v>
      </c>
      <c r="W48" s="117">
        <v>2277</v>
      </c>
      <c r="X48" s="65">
        <v>2099</v>
      </c>
      <c r="Y48" s="66">
        <v>2196</v>
      </c>
      <c r="Z48" s="66">
        <v>2394</v>
      </c>
      <c r="AA48" s="66">
        <v>2503</v>
      </c>
      <c r="AB48" s="67">
        <v>2489</v>
      </c>
      <c r="AC48" s="68">
        <v>2877</v>
      </c>
      <c r="AD48" s="69">
        <v>2882</v>
      </c>
      <c r="AE48" s="69">
        <v>2973</v>
      </c>
      <c r="AF48" s="69">
        <v>3059</v>
      </c>
      <c r="AG48" s="70">
        <v>2987</v>
      </c>
      <c r="AH48" s="115">
        <v>2861</v>
      </c>
      <c r="AI48" s="116">
        <v>626</v>
      </c>
      <c r="AJ48" s="116">
        <v>0</v>
      </c>
      <c r="AK48" s="116">
        <v>0</v>
      </c>
      <c r="AL48" s="117">
        <v>0</v>
      </c>
      <c r="AM48" s="65"/>
      <c r="AN48" s="66"/>
      <c r="AO48" s="66"/>
      <c r="AP48" s="66"/>
      <c r="AQ48" s="67"/>
      <c r="AR48" s="4"/>
    </row>
    <row r="49" spans="2:45">
      <c r="B49" s="193">
        <v>44109</v>
      </c>
      <c r="C49" s="114">
        <f t="shared" si="1"/>
        <v>60886</v>
      </c>
      <c r="D49" s="115">
        <v>1203</v>
      </c>
      <c r="E49" s="116">
        <v>1212</v>
      </c>
      <c r="F49" s="116">
        <v>1176</v>
      </c>
      <c r="G49" s="116">
        <v>1159</v>
      </c>
      <c r="H49" s="117">
        <v>1091</v>
      </c>
      <c r="I49" s="65">
        <v>1109</v>
      </c>
      <c r="J49" s="66">
        <v>1096</v>
      </c>
      <c r="K49" s="66">
        <v>1123</v>
      </c>
      <c r="L49" s="66">
        <v>1075</v>
      </c>
      <c r="M49" s="67">
        <v>1239</v>
      </c>
      <c r="N49" s="68">
        <v>1239</v>
      </c>
      <c r="O49" s="69">
        <v>1522</v>
      </c>
      <c r="P49" s="69">
        <v>1672</v>
      </c>
      <c r="Q49" s="69">
        <v>1717</v>
      </c>
      <c r="R49" s="70">
        <v>2018</v>
      </c>
      <c r="S49" s="115">
        <v>2006</v>
      </c>
      <c r="T49" s="116">
        <v>2037</v>
      </c>
      <c r="U49" s="116">
        <v>2392</v>
      </c>
      <c r="V49" s="116">
        <v>2402</v>
      </c>
      <c r="W49" s="117">
        <v>2277</v>
      </c>
      <c r="X49" s="65">
        <v>2099</v>
      </c>
      <c r="Y49" s="66">
        <v>2196</v>
      </c>
      <c r="Z49" s="66">
        <v>2394</v>
      </c>
      <c r="AA49" s="66">
        <v>2503</v>
      </c>
      <c r="AB49" s="67">
        <v>2489</v>
      </c>
      <c r="AC49" s="68">
        <v>2877</v>
      </c>
      <c r="AD49" s="69">
        <v>2882</v>
      </c>
      <c r="AE49" s="69">
        <v>2973</v>
      </c>
      <c r="AF49" s="69">
        <v>3059</v>
      </c>
      <c r="AG49" s="70">
        <v>2987</v>
      </c>
      <c r="AH49" s="115">
        <v>2862</v>
      </c>
      <c r="AI49" s="116">
        <v>800</v>
      </c>
      <c r="AJ49" s="116">
        <v>0</v>
      </c>
      <c r="AK49" s="116">
        <v>0</v>
      </c>
      <c r="AL49" s="117">
        <v>0</v>
      </c>
      <c r="AM49" s="65"/>
      <c r="AN49" s="66"/>
      <c r="AO49" s="66"/>
      <c r="AP49" s="66"/>
      <c r="AQ49" s="67"/>
      <c r="AR49" s="4"/>
    </row>
    <row r="50" spans="2:45">
      <c r="B50" s="193">
        <v>44118</v>
      </c>
      <c r="C50" s="114">
        <f t="shared" si="1"/>
        <v>60988</v>
      </c>
      <c r="D50" s="115">
        <v>1203</v>
      </c>
      <c r="E50" s="116">
        <v>1212</v>
      </c>
      <c r="F50" s="116">
        <v>1176</v>
      </c>
      <c r="G50" s="116">
        <v>1159</v>
      </c>
      <c r="H50" s="117">
        <v>1091</v>
      </c>
      <c r="I50" s="65">
        <v>1109</v>
      </c>
      <c r="J50" s="66">
        <v>1096</v>
      </c>
      <c r="K50" s="66">
        <v>1123</v>
      </c>
      <c r="L50" s="66">
        <v>1075</v>
      </c>
      <c r="M50" s="67">
        <v>1239</v>
      </c>
      <c r="N50" s="68">
        <v>1239</v>
      </c>
      <c r="O50" s="69">
        <v>1522</v>
      </c>
      <c r="P50" s="69">
        <v>1672</v>
      </c>
      <c r="Q50" s="69">
        <v>1717</v>
      </c>
      <c r="R50" s="70">
        <v>2018</v>
      </c>
      <c r="S50" s="115">
        <v>2006</v>
      </c>
      <c r="T50" s="116">
        <v>2037</v>
      </c>
      <c r="U50" s="116">
        <v>2392</v>
      </c>
      <c r="V50" s="116">
        <v>2402</v>
      </c>
      <c r="W50" s="117">
        <v>2277</v>
      </c>
      <c r="X50" s="65">
        <v>2099</v>
      </c>
      <c r="Y50" s="66">
        <v>2196</v>
      </c>
      <c r="Z50" s="66">
        <v>2394</v>
      </c>
      <c r="AA50" s="66">
        <v>2503</v>
      </c>
      <c r="AB50" s="67">
        <v>2489</v>
      </c>
      <c r="AC50" s="68">
        <v>2877</v>
      </c>
      <c r="AD50" s="69">
        <v>2882</v>
      </c>
      <c r="AE50" s="69">
        <v>2973</v>
      </c>
      <c r="AF50" s="69">
        <v>3059</v>
      </c>
      <c r="AG50" s="70">
        <v>2987</v>
      </c>
      <c r="AH50" s="115">
        <v>2862</v>
      </c>
      <c r="AI50" s="116">
        <v>902</v>
      </c>
      <c r="AJ50" s="116">
        <v>0</v>
      </c>
      <c r="AK50" s="116">
        <v>0</v>
      </c>
      <c r="AL50" s="117">
        <v>0</v>
      </c>
      <c r="AM50" s="65"/>
      <c r="AN50" s="66"/>
      <c r="AO50" s="66"/>
      <c r="AP50" s="66"/>
      <c r="AQ50" s="67"/>
      <c r="AR50" s="4"/>
    </row>
    <row r="51" spans="2:45">
      <c r="B51" s="193">
        <v>44127</v>
      </c>
      <c r="C51" s="114">
        <f t="shared" si="1"/>
        <v>61181</v>
      </c>
      <c r="D51" s="115">
        <v>1203</v>
      </c>
      <c r="E51" s="116">
        <v>1212</v>
      </c>
      <c r="F51" s="116">
        <v>1176</v>
      </c>
      <c r="G51" s="116">
        <v>1159</v>
      </c>
      <c r="H51" s="117">
        <v>1091</v>
      </c>
      <c r="I51" s="65">
        <v>1109</v>
      </c>
      <c r="J51" s="66">
        <v>1096</v>
      </c>
      <c r="K51" s="66">
        <v>1123</v>
      </c>
      <c r="L51" s="66">
        <v>1075</v>
      </c>
      <c r="M51" s="67">
        <v>1239</v>
      </c>
      <c r="N51" s="68">
        <v>1239</v>
      </c>
      <c r="O51" s="69">
        <v>1522</v>
      </c>
      <c r="P51" s="69">
        <v>1672</v>
      </c>
      <c r="Q51" s="69">
        <v>1717</v>
      </c>
      <c r="R51" s="70">
        <v>2018</v>
      </c>
      <c r="S51" s="115">
        <v>2006</v>
      </c>
      <c r="T51" s="116">
        <v>2037</v>
      </c>
      <c r="U51" s="116">
        <v>2392</v>
      </c>
      <c r="V51" s="116">
        <v>2402</v>
      </c>
      <c r="W51" s="117">
        <v>2277</v>
      </c>
      <c r="X51" s="65">
        <v>2099</v>
      </c>
      <c r="Y51" s="66">
        <v>2196</v>
      </c>
      <c r="Z51" s="66">
        <v>2394</v>
      </c>
      <c r="AA51" s="66">
        <v>2503</v>
      </c>
      <c r="AB51" s="67">
        <v>2489</v>
      </c>
      <c r="AC51" s="68">
        <v>2877</v>
      </c>
      <c r="AD51" s="69">
        <v>2882</v>
      </c>
      <c r="AE51" s="69">
        <v>2973</v>
      </c>
      <c r="AF51" s="69">
        <v>3059</v>
      </c>
      <c r="AG51" s="70">
        <v>2987</v>
      </c>
      <c r="AH51" s="115">
        <v>2862</v>
      </c>
      <c r="AI51" s="116">
        <v>1095</v>
      </c>
      <c r="AJ51" s="116">
        <v>0</v>
      </c>
      <c r="AK51" s="116">
        <v>0</v>
      </c>
      <c r="AL51" s="117">
        <v>0</v>
      </c>
      <c r="AM51" s="65"/>
      <c r="AN51" s="66"/>
      <c r="AO51" s="66"/>
      <c r="AP51" s="66"/>
      <c r="AQ51" s="67"/>
      <c r="AR51" s="4"/>
    </row>
    <row r="52" spans="2:45">
      <c r="B52" s="193">
        <v>44136</v>
      </c>
      <c r="C52" s="114">
        <f t="shared" si="1"/>
        <v>61286</v>
      </c>
      <c r="D52" s="115">
        <v>1203</v>
      </c>
      <c r="E52" s="116">
        <v>1212</v>
      </c>
      <c r="F52" s="116">
        <v>1176</v>
      </c>
      <c r="G52" s="116">
        <v>1159</v>
      </c>
      <c r="H52" s="117">
        <v>1091</v>
      </c>
      <c r="I52" s="65">
        <v>1109</v>
      </c>
      <c r="J52" s="66">
        <v>1096</v>
      </c>
      <c r="K52" s="66">
        <v>1123</v>
      </c>
      <c r="L52" s="66">
        <v>1075</v>
      </c>
      <c r="M52" s="67">
        <v>1239</v>
      </c>
      <c r="N52" s="68">
        <v>1239</v>
      </c>
      <c r="O52" s="69">
        <v>1522</v>
      </c>
      <c r="P52" s="69">
        <v>1672</v>
      </c>
      <c r="Q52" s="69">
        <v>1717</v>
      </c>
      <c r="R52" s="70">
        <v>2018</v>
      </c>
      <c r="S52" s="115">
        <v>2006</v>
      </c>
      <c r="T52" s="116">
        <v>2037</v>
      </c>
      <c r="U52" s="116">
        <v>2392</v>
      </c>
      <c r="V52" s="116">
        <v>2402</v>
      </c>
      <c r="W52" s="117">
        <v>2277</v>
      </c>
      <c r="X52" s="65">
        <v>2099</v>
      </c>
      <c r="Y52" s="66">
        <v>2196</v>
      </c>
      <c r="Z52" s="66">
        <v>2394</v>
      </c>
      <c r="AA52" s="66">
        <v>2503</v>
      </c>
      <c r="AB52" s="67">
        <v>2489</v>
      </c>
      <c r="AC52" s="68">
        <v>2877</v>
      </c>
      <c r="AD52" s="69">
        <v>2882</v>
      </c>
      <c r="AE52" s="69">
        <v>2973</v>
      </c>
      <c r="AF52" s="69">
        <v>3059</v>
      </c>
      <c r="AG52" s="70">
        <v>2987</v>
      </c>
      <c r="AH52" s="115">
        <v>2867</v>
      </c>
      <c r="AI52" s="116">
        <v>1195</v>
      </c>
      <c r="AJ52" s="116">
        <v>0</v>
      </c>
      <c r="AK52" s="116">
        <v>0</v>
      </c>
      <c r="AL52" s="117">
        <v>0</v>
      </c>
      <c r="AM52" s="65"/>
      <c r="AN52" s="66"/>
      <c r="AO52" s="66"/>
      <c r="AP52" s="66"/>
      <c r="AQ52" s="67"/>
      <c r="AR52" s="4"/>
      <c r="AS52" s="38" t="s">
        <v>614</v>
      </c>
    </row>
    <row r="53" spans="2:45">
      <c r="B53" s="193">
        <v>44143</v>
      </c>
      <c r="C53" s="114">
        <f t="shared" si="1"/>
        <v>61387</v>
      </c>
      <c r="D53" s="115">
        <v>1203</v>
      </c>
      <c r="E53" s="116">
        <v>1212</v>
      </c>
      <c r="F53" s="116">
        <v>1176</v>
      </c>
      <c r="G53" s="116">
        <v>1159</v>
      </c>
      <c r="H53" s="117">
        <v>1091</v>
      </c>
      <c r="I53" s="65">
        <v>1109</v>
      </c>
      <c r="J53" s="66">
        <v>1096</v>
      </c>
      <c r="K53" s="66">
        <v>1123</v>
      </c>
      <c r="L53" s="66">
        <v>1075</v>
      </c>
      <c r="M53" s="67">
        <v>1239</v>
      </c>
      <c r="N53" s="68">
        <v>1239</v>
      </c>
      <c r="O53" s="69">
        <v>1522</v>
      </c>
      <c r="P53" s="69">
        <v>1672</v>
      </c>
      <c r="Q53" s="69">
        <v>1717</v>
      </c>
      <c r="R53" s="70">
        <v>2018</v>
      </c>
      <c r="S53" s="115">
        <v>2006</v>
      </c>
      <c r="T53" s="116">
        <v>2037</v>
      </c>
      <c r="U53" s="116">
        <v>2392</v>
      </c>
      <c r="V53" s="116">
        <v>2402</v>
      </c>
      <c r="W53" s="117">
        <v>2277</v>
      </c>
      <c r="X53" s="65">
        <v>2099</v>
      </c>
      <c r="Y53" s="66">
        <v>2196</v>
      </c>
      <c r="Z53" s="66">
        <v>2394</v>
      </c>
      <c r="AA53" s="66">
        <v>2503</v>
      </c>
      <c r="AB53" s="67">
        <v>2489</v>
      </c>
      <c r="AC53" s="68">
        <v>2877</v>
      </c>
      <c r="AD53" s="69">
        <v>2882</v>
      </c>
      <c r="AE53" s="69">
        <v>2973</v>
      </c>
      <c r="AF53" s="69">
        <v>3059</v>
      </c>
      <c r="AG53" s="70">
        <v>2987</v>
      </c>
      <c r="AH53" s="115">
        <v>2867</v>
      </c>
      <c r="AI53" s="116">
        <v>1296</v>
      </c>
      <c r="AJ53" s="116">
        <v>0</v>
      </c>
      <c r="AK53" s="116">
        <v>0</v>
      </c>
      <c r="AL53" s="117">
        <v>0</v>
      </c>
      <c r="AM53" s="65"/>
      <c r="AN53" s="66"/>
      <c r="AO53" s="66"/>
      <c r="AP53" s="66"/>
      <c r="AQ53" s="67"/>
      <c r="AR53" s="4"/>
      <c r="AS53" s="38" t="s">
        <v>614</v>
      </c>
    </row>
    <row r="54" spans="2:45">
      <c r="B54" s="193">
        <v>44159</v>
      </c>
      <c r="C54" s="114">
        <f t="shared" si="1"/>
        <v>61559</v>
      </c>
      <c r="D54" s="115">
        <v>1203</v>
      </c>
      <c r="E54" s="116">
        <v>1212</v>
      </c>
      <c r="F54" s="116">
        <v>1176</v>
      </c>
      <c r="G54" s="116">
        <v>1159</v>
      </c>
      <c r="H54" s="117">
        <v>1091</v>
      </c>
      <c r="I54" s="65">
        <v>1109</v>
      </c>
      <c r="J54" s="66">
        <v>1096</v>
      </c>
      <c r="K54" s="66">
        <v>1123</v>
      </c>
      <c r="L54" s="66">
        <v>1075</v>
      </c>
      <c r="M54" s="67">
        <v>1239</v>
      </c>
      <c r="N54" s="68">
        <v>1239</v>
      </c>
      <c r="O54" s="69">
        <v>1522</v>
      </c>
      <c r="P54" s="69">
        <v>1672</v>
      </c>
      <c r="Q54" s="69">
        <v>1717</v>
      </c>
      <c r="R54" s="70">
        <v>2018</v>
      </c>
      <c r="S54" s="115">
        <v>2006</v>
      </c>
      <c r="T54" s="116">
        <v>2037</v>
      </c>
      <c r="U54" s="116">
        <v>2392</v>
      </c>
      <c r="V54" s="116">
        <v>2402</v>
      </c>
      <c r="W54" s="117">
        <v>2277</v>
      </c>
      <c r="X54" s="65">
        <v>2099</v>
      </c>
      <c r="Y54" s="66">
        <v>2196</v>
      </c>
      <c r="Z54" s="66">
        <v>2394</v>
      </c>
      <c r="AA54" s="66">
        <v>2503</v>
      </c>
      <c r="AB54" s="67">
        <v>2489</v>
      </c>
      <c r="AC54" s="68">
        <v>2877</v>
      </c>
      <c r="AD54" s="69">
        <v>2882</v>
      </c>
      <c r="AE54" s="69">
        <v>2973</v>
      </c>
      <c r="AF54" s="69">
        <v>3059</v>
      </c>
      <c r="AG54" s="70">
        <v>2988</v>
      </c>
      <c r="AH54" s="115">
        <v>2869</v>
      </c>
      <c r="AI54" s="116">
        <v>1465</v>
      </c>
      <c r="AJ54" s="116">
        <v>0</v>
      </c>
      <c r="AK54" s="116">
        <v>0</v>
      </c>
      <c r="AL54" s="117">
        <v>0</v>
      </c>
      <c r="AM54" s="65"/>
      <c r="AN54" s="66"/>
      <c r="AO54" s="66"/>
      <c r="AP54" s="66"/>
      <c r="AQ54" s="67"/>
      <c r="AR54" s="4"/>
      <c r="AS54" s="38" t="s">
        <v>614</v>
      </c>
    </row>
    <row r="55" spans="2:45">
      <c r="B55" s="193">
        <v>44164</v>
      </c>
      <c r="C55" s="114">
        <f t="shared" si="1"/>
        <v>61590</v>
      </c>
      <c r="D55" s="115">
        <v>1203</v>
      </c>
      <c r="E55" s="116">
        <v>1212</v>
      </c>
      <c r="F55" s="116">
        <v>1176</v>
      </c>
      <c r="G55" s="116">
        <v>1159</v>
      </c>
      <c r="H55" s="117">
        <v>1091</v>
      </c>
      <c r="I55" s="65">
        <v>1109</v>
      </c>
      <c r="J55" s="66">
        <v>1096</v>
      </c>
      <c r="K55" s="66">
        <v>1123</v>
      </c>
      <c r="L55" s="66">
        <v>1075</v>
      </c>
      <c r="M55" s="67">
        <v>1239</v>
      </c>
      <c r="N55" s="68">
        <v>1239</v>
      </c>
      <c r="O55" s="69">
        <v>1522</v>
      </c>
      <c r="P55" s="69">
        <v>1672</v>
      </c>
      <c r="Q55" s="69">
        <v>1717</v>
      </c>
      <c r="R55" s="70">
        <v>2018</v>
      </c>
      <c r="S55" s="115">
        <v>2006</v>
      </c>
      <c r="T55" s="116">
        <v>2037</v>
      </c>
      <c r="U55" s="116">
        <v>2392</v>
      </c>
      <c r="V55" s="116">
        <v>2402</v>
      </c>
      <c r="W55" s="117">
        <v>2277</v>
      </c>
      <c r="X55" s="65">
        <v>2099</v>
      </c>
      <c r="Y55" s="66">
        <v>2196</v>
      </c>
      <c r="Z55" s="66">
        <v>2394</v>
      </c>
      <c r="AA55" s="66">
        <v>2503</v>
      </c>
      <c r="AB55" s="67">
        <v>2489</v>
      </c>
      <c r="AC55" s="68">
        <v>2877</v>
      </c>
      <c r="AD55" s="69">
        <v>2882</v>
      </c>
      <c r="AE55" s="69">
        <v>2973</v>
      </c>
      <c r="AF55" s="69">
        <v>3060</v>
      </c>
      <c r="AG55" s="70">
        <v>2988</v>
      </c>
      <c r="AH55" s="115">
        <v>2869</v>
      </c>
      <c r="AI55" s="116">
        <v>1495</v>
      </c>
      <c r="AJ55" s="116">
        <v>0</v>
      </c>
      <c r="AK55" s="116">
        <v>0</v>
      </c>
      <c r="AL55" s="117">
        <v>0</v>
      </c>
      <c r="AM55" s="65"/>
      <c r="AN55" s="66"/>
      <c r="AO55" s="66"/>
      <c r="AP55" s="66"/>
      <c r="AQ55" s="67"/>
      <c r="AR55" s="4"/>
      <c r="AS55" s="38" t="s">
        <v>613</v>
      </c>
    </row>
    <row r="56" spans="2:45">
      <c r="B56" s="194">
        <v>44210</v>
      </c>
      <c r="C56" s="118">
        <f t="shared" si="1"/>
        <v>62023</v>
      </c>
      <c r="D56" s="119">
        <v>1203</v>
      </c>
      <c r="E56" s="120">
        <v>1212</v>
      </c>
      <c r="F56" s="120">
        <v>1176</v>
      </c>
      <c r="G56" s="120">
        <v>1159</v>
      </c>
      <c r="H56" s="121">
        <v>1091</v>
      </c>
      <c r="I56" s="73">
        <v>1109</v>
      </c>
      <c r="J56" s="74">
        <v>1096</v>
      </c>
      <c r="K56" s="74">
        <v>1123</v>
      </c>
      <c r="L56" s="74">
        <v>1075</v>
      </c>
      <c r="M56" s="75">
        <v>1239</v>
      </c>
      <c r="N56" s="76">
        <v>1239</v>
      </c>
      <c r="O56" s="77">
        <v>1522</v>
      </c>
      <c r="P56" s="77">
        <v>1672</v>
      </c>
      <c r="Q56" s="77">
        <v>1717</v>
      </c>
      <c r="R56" s="78">
        <v>2018</v>
      </c>
      <c r="S56" s="119">
        <v>2006</v>
      </c>
      <c r="T56" s="120">
        <v>2037</v>
      </c>
      <c r="U56" s="120">
        <v>2392</v>
      </c>
      <c r="V56" s="120">
        <v>2402</v>
      </c>
      <c r="W56" s="121">
        <v>2277</v>
      </c>
      <c r="X56" s="73">
        <v>2099</v>
      </c>
      <c r="Y56" s="74">
        <v>2196</v>
      </c>
      <c r="Z56" s="74">
        <v>2394</v>
      </c>
      <c r="AA56" s="74">
        <v>2503</v>
      </c>
      <c r="AB56" s="75">
        <v>2489</v>
      </c>
      <c r="AC56" s="76">
        <v>2877</v>
      </c>
      <c r="AD56" s="77">
        <v>2882</v>
      </c>
      <c r="AE56" s="77">
        <v>2973</v>
      </c>
      <c r="AF56" s="77">
        <v>3060</v>
      </c>
      <c r="AG56" s="78">
        <v>2988</v>
      </c>
      <c r="AH56" s="119">
        <v>2871</v>
      </c>
      <c r="AI56" s="120">
        <v>1926</v>
      </c>
      <c r="AJ56" s="120">
        <v>0</v>
      </c>
      <c r="AK56" s="120">
        <v>0</v>
      </c>
      <c r="AL56" s="121">
        <v>0</v>
      </c>
      <c r="AM56" s="73"/>
      <c r="AN56" s="74"/>
      <c r="AO56" s="74"/>
      <c r="AP56" s="74"/>
      <c r="AQ56" s="75"/>
      <c r="AR56" s="4"/>
    </row>
    <row r="57" spans="2:45">
      <c r="B57" s="193">
        <v>44216</v>
      </c>
      <c r="C57" s="114">
        <f t="shared" si="1"/>
        <v>62046</v>
      </c>
      <c r="D57" s="115">
        <v>1203</v>
      </c>
      <c r="E57" s="116">
        <v>1212</v>
      </c>
      <c r="F57" s="116">
        <v>1176</v>
      </c>
      <c r="G57" s="116">
        <v>1159</v>
      </c>
      <c r="H57" s="117">
        <v>1091</v>
      </c>
      <c r="I57" s="65">
        <v>1109</v>
      </c>
      <c r="J57" s="66">
        <v>1096</v>
      </c>
      <c r="K57" s="66">
        <v>1123</v>
      </c>
      <c r="L57" s="66">
        <v>1075</v>
      </c>
      <c r="M57" s="67">
        <v>1239</v>
      </c>
      <c r="N57" s="68">
        <v>1239</v>
      </c>
      <c r="O57" s="69">
        <v>1522</v>
      </c>
      <c r="P57" s="69">
        <v>1672</v>
      </c>
      <c r="Q57" s="69">
        <v>1717</v>
      </c>
      <c r="R57" s="70">
        <v>2018</v>
      </c>
      <c r="S57" s="115">
        <v>2006</v>
      </c>
      <c r="T57" s="116">
        <v>2037</v>
      </c>
      <c r="U57" s="116">
        <v>2392</v>
      </c>
      <c r="V57" s="116">
        <v>2402</v>
      </c>
      <c r="W57" s="117">
        <v>2277</v>
      </c>
      <c r="X57" s="65">
        <v>2099</v>
      </c>
      <c r="Y57" s="66">
        <v>2196</v>
      </c>
      <c r="Z57" s="66">
        <v>2394</v>
      </c>
      <c r="AA57" s="66">
        <v>2503</v>
      </c>
      <c r="AB57" s="67">
        <v>2489</v>
      </c>
      <c r="AC57" s="68">
        <v>2877</v>
      </c>
      <c r="AD57" s="69">
        <v>2882</v>
      </c>
      <c r="AE57" s="69">
        <v>2973</v>
      </c>
      <c r="AF57" s="69">
        <v>3060</v>
      </c>
      <c r="AG57" s="70">
        <v>2988</v>
      </c>
      <c r="AH57" s="115">
        <v>2871</v>
      </c>
      <c r="AI57" s="116">
        <v>1949</v>
      </c>
      <c r="AJ57" s="116">
        <v>0</v>
      </c>
      <c r="AK57" s="116">
        <v>0</v>
      </c>
      <c r="AL57" s="117">
        <v>0</v>
      </c>
      <c r="AM57" s="65"/>
      <c r="AN57" s="66"/>
      <c r="AO57" s="66"/>
      <c r="AP57" s="66"/>
      <c r="AQ57" s="67"/>
      <c r="AR57" s="4"/>
    </row>
    <row r="58" spans="2:45">
      <c r="B58" s="193">
        <v>44219</v>
      </c>
      <c r="C58" s="114">
        <f t="shared" si="1"/>
        <v>62071</v>
      </c>
      <c r="D58" s="115">
        <v>1203</v>
      </c>
      <c r="E58" s="116">
        <v>1212</v>
      </c>
      <c r="F58" s="116">
        <v>1176</v>
      </c>
      <c r="G58" s="116">
        <v>1159</v>
      </c>
      <c r="H58" s="117">
        <v>1091</v>
      </c>
      <c r="I58" s="65">
        <v>1109</v>
      </c>
      <c r="J58" s="66">
        <v>1096</v>
      </c>
      <c r="K58" s="66">
        <v>1123</v>
      </c>
      <c r="L58" s="66">
        <v>1075</v>
      </c>
      <c r="M58" s="67">
        <v>1239</v>
      </c>
      <c r="N58" s="68">
        <v>1239</v>
      </c>
      <c r="O58" s="69">
        <v>1522</v>
      </c>
      <c r="P58" s="69">
        <v>1672</v>
      </c>
      <c r="Q58" s="69">
        <v>1717</v>
      </c>
      <c r="R58" s="70">
        <v>2018</v>
      </c>
      <c r="S58" s="115">
        <v>2006</v>
      </c>
      <c r="T58" s="116">
        <v>2037</v>
      </c>
      <c r="U58" s="116">
        <v>2392</v>
      </c>
      <c r="V58" s="116">
        <v>2402</v>
      </c>
      <c r="W58" s="117">
        <v>2277</v>
      </c>
      <c r="X58" s="65">
        <v>2099</v>
      </c>
      <c r="Y58" s="66">
        <v>2196</v>
      </c>
      <c r="Z58" s="66">
        <v>2394</v>
      </c>
      <c r="AA58" s="66">
        <v>2503</v>
      </c>
      <c r="AB58" s="67">
        <v>2489</v>
      </c>
      <c r="AC58" s="68">
        <v>2877</v>
      </c>
      <c r="AD58" s="69">
        <v>2882</v>
      </c>
      <c r="AE58" s="69">
        <v>2973</v>
      </c>
      <c r="AF58" s="69">
        <v>3060</v>
      </c>
      <c r="AG58" s="70">
        <v>2988</v>
      </c>
      <c r="AH58" s="115">
        <v>2871</v>
      </c>
      <c r="AI58" s="116">
        <v>1974</v>
      </c>
      <c r="AJ58" s="116">
        <v>0</v>
      </c>
      <c r="AK58" s="116">
        <v>0</v>
      </c>
      <c r="AL58" s="117">
        <v>0</v>
      </c>
      <c r="AM58" s="65"/>
      <c r="AN58" s="66"/>
      <c r="AO58" s="66"/>
      <c r="AP58" s="66"/>
      <c r="AQ58" s="67"/>
      <c r="AR58" s="4"/>
      <c r="AS58" s="38" t="s">
        <v>615</v>
      </c>
    </row>
    <row r="59" spans="2:45">
      <c r="B59" s="193">
        <v>44234</v>
      </c>
      <c r="C59" s="114">
        <f t="shared" si="1"/>
        <v>62150</v>
      </c>
      <c r="D59" s="115">
        <v>1203</v>
      </c>
      <c r="E59" s="116">
        <v>1212</v>
      </c>
      <c r="F59" s="116">
        <v>1176</v>
      </c>
      <c r="G59" s="116">
        <v>1159</v>
      </c>
      <c r="H59" s="117">
        <v>1091</v>
      </c>
      <c r="I59" s="65">
        <v>1109</v>
      </c>
      <c r="J59" s="66">
        <v>1096</v>
      </c>
      <c r="K59" s="66">
        <v>1123</v>
      </c>
      <c r="L59" s="66">
        <v>1075</v>
      </c>
      <c r="M59" s="67">
        <v>1239</v>
      </c>
      <c r="N59" s="68">
        <v>1239</v>
      </c>
      <c r="O59" s="69">
        <v>1522</v>
      </c>
      <c r="P59" s="69">
        <v>1672</v>
      </c>
      <c r="Q59" s="69">
        <v>1717</v>
      </c>
      <c r="R59" s="70">
        <v>2018</v>
      </c>
      <c r="S59" s="115">
        <v>2006</v>
      </c>
      <c r="T59" s="116">
        <v>2037</v>
      </c>
      <c r="U59" s="116">
        <v>2392</v>
      </c>
      <c r="V59" s="116">
        <v>2402</v>
      </c>
      <c r="W59" s="117">
        <v>2277</v>
      </c>
      <c r="X59" s="65">
        <v>2099</v>
      </c>
      <c r="Y59" s="66">
        <v>2196</v>
      </c>
      <c r="Z59" s="66">
        <v>2394</v>
      </c>
      <c r="AA59" s="66">
        <v>2503</v>
      </c>
      <c r="AB59" s="67">
        <v>2489</v>
      </c>
      <c r="AC59" s="68">
        <v>2877</v>
      </c>
      <c r="AD59" s="69">
        <v>2882</v>
      </c>
      <c r="AE59" s="69">
        <v>2973</v>
      </c>
      <c r="AF59" s="69">
        <v>3060</v>
      </c>
      <c r="AG59" s="70">
        <v>2988</v>
      </c>
      <c r="AH59" s="115">
        <v>2871</v>
      </c>
      <c r="AI59" s="116">
        <v>2053</v>
      </c>
      <c r="AJ59" s="116">
        <v>0</v>
      </c>
      <c r="AK59" s="116">
        <v>0</v>
      </c>
      <c r="AL59" s="117">
        <v>0</v>
      </c>
      <c r="AM59" s="65"/>
      <c r="AN59" s="66"/>
      <c r="AO59" s="66"/>
      <c r="AP59" s="66"/>
      <c r="AQ59" s="67"/>
      <c r="AR59" s="4"/>
    </row>
    <row r="60" spans="2:45">
      <c r="B60" s="193">
        <v>44243</v>
      </c>
      <c r="C60" s="114">
        <f t="shared" si="1"/>
        <v>62153</v>
      </c>
      <c r="D60" s="115">
        <v>1203</v>
      </c>
      <c r="E60" s="116">
        <v>1212</v>
      </c>
      <c r="F60" s="116">
        <v>1176</v>
      </c>
      <c r="G60" s="116">
        <v>1159</v>
      </c>
      <c r="H60" s="117">
        <v>1091</v>
      </c>
      <c r="I60" s="65">
        <v>1109</v>
      </c>
      <c r="J60" s="66">
        <v>1096</v>
      </c>
      <c r="K60" s="66">
        <v>1123</v>
      </c>
      <c r="L60" s="66">
        <v>1075</v>
      </c>
      <c r="M60" s="67">
        <v>1239</v>
      </c>
      <c r="N60" s="68">
        <v>1239</v>
      </c>
      <c r="O60" s="69">
        <v>1522</v>
      </c>
      <c r="P60" s="69">
        <v>1672</v>
      </c>
      <c r="Q60" s="69">
        <v>1717</v>
      </c>
      <c r="R60" s="70">
        <v>2018</v>
      </c>
      <c r="S60" s="115">
        <v>2006</v>
      </c>
      <c r="T60" s="116">
        <v>2037</v>
      </c>
      <c r="U60" s="116">
        <v>2392</v>
      </c>
      <c r="V60" s="116">
        <v>2402</v>
      </c>
      <c r="W60" s="117">
        <v>2277</v>
      </c>
      <c r="X60" s="65">
        <v>2099</v>
      </c>
      <c r="Y60" s="66">
        <v>2196</v>
      </c>
      <c r="Z60" s="66">
        <v>2394</v>
      </c>
      <c r="AA60" s="66">
        <v>2503</v>
      </c>
      <c r="AB60" s="67">
        <v>2489</v>
      </c>
      <c r="AC60" s="68">
        <v>2877</v>
      </c>
      <c r="AD60" s="69">
        <v>2882</v>
      </c>
      <c r="AE60" s="69">
        <v>2973</v>
      </c>
      <c r="AF60" s="69">
        <v>3060</v>
      </c>
      <c r="AG60" s="70">
        <v>2988</v>
      </c>
      <c r="AH60" s="115">
        <v>2871</v>
      </c>
      <c r="AI60" s="116">
        <v>2056</v>
      </c>
      <c r="AJ60" s="116">
        <v>0</v>
      </c>
      <c r="AK60" s="116">
        <v>0</v>
      </c>
      <c r="AL60" s="117">
        <v>0</v>
      </c>
      <c r="AM60" s="65"/>
      <c r="AN60" s="66"/>
      <c r="AO60" s="66"/>
      <c r="AP60" s="66"/>
      <c r="AQ60" s="67"/>
      <c r="AR60" s="4"/>
    </row>
    <row r="61" spans="2:45">
      <c r="B61" s="193">
        <v>44248</v>
      </c>
      <c r="C61" s="114">
        <f t="shared" si="1"/>
        <v>62225</v>
      </c>
      <c r="D61" s="115">
        <v>1203</v>
      </c>
      <c r="E61" s="116">
        <v>1212</v>
      </c>
      <c r="F61" s="116">
        <v>1176</v>
      </c>
      <c r="G61" s="116">
        <v>1159</v>
      </c>
      <c r="H61" s="117">
        <v>1091</v>
      </c>
      <c r="I61" s="65">
        <v>1109</v>
      </c>
      <c r="J61" s="66">
        <v>1096</v>
      </c>
      <c r="K61" s="66">
        <v>1123</v>
      </c>
      <c r="L61" s="66">
        <v>1075</v>
      </c>
      <c r="M61" s="67">
        <v>1239</v>
      </c>
      <c r="N61" s="68">
        <v>1239</v>
      </c>
      <c r="O61" s="69">
        <v>1522</v>
      </c>
      <c r="P61" s="69">
        <v>1672</v>
      </c>
      <c r="Q61" s="69">
        <v>1717</v>
      </c>
      <c r="R61" s="70">
        <v>2018</v>
      </c>
      <c r="S61" s="115">
        <v>2006</v>
      </c>
      <c r="T61" s="116">
        <v>2037</v>
      </c>
      <c r="U61" s="116">
        <v>2392</v>
      </c>
      <c r="V61" s="116">
        <v>2402</v>
      </c>
      <c r="W61" s="117">
        <v>2277</v>
      </c>
      <c r="X61" s="65">
        <v>2099</v>
      </c>
      <c r="Y61" s="66">
        <v>2196</v>
      </c>
      <c r="Z61" s="66">
        <v>2394</v>
      </c>
      <c r="AA61" s="66">
        <v>2503</v>
      </c>
      <c r="AB61" s="67">
        <v>2489</v>
      </c>
      <c r="AC61" s="68">
        <v>2877</v>
      </c>
      <c r="AD61" s="69">
        <v>2882</v>
      </c>
      <c r="AE61" s="69">
        <v>2973</v>
      </c>
      <c r="AF61" s="69">
        <v>3060</v>
      </c>
      <c r="AG61" s="70">
        <v>2988</v>
      </c>
      <c r="AH61" s="115">
        <v>2871</v>
      </c>
      <c r="AI61" s="116">
        <v>2128</v>
      </c>
      <c r="AJ61" s="116">
        <v>0</v>
      </c>
      <c r="AK61" s="116">
        <v>0</v>
      </c>
      <c r="AL61" s="117">
        <v>0</v>
      </c>
      <c r="AM61" s="65"/>
      <c r="AN61" s="66"/>
      <c r="AO61" s="66"/>
      <c r="AP61" s="66"/>
      <c r="AQ61" s="67"/>
      <c r="AR61" s="4"/>
    </row>
    <row r="62" spans="2:45">
      <c r="B62" s="193">
        <v>44255</v>
      </c>
      <c r="C62" s="114">
        <f t="shared" si="1"/>
        <v>62272</v>
      </c>
      <c r="D62" s="115">
        <v>1203</v>
      </c>
      <c r="E62" s="116">
        <v>1212</v>
      </c>
      <c r="F62" s="116">
        <v>1176</v>
      </c>
      <c r="G62" s="116">
        <v>1159</v>
      </c>
      <c r="H62" s="117">
        <v>1091</v>
      </c>
      <c r="I62" s="65">
        <v>1109</v>
      </c>
      <c r="J62" s="66">
        <v>1096</v>
      </c>
      <c r="K62" s="66">
        <v>1123</v>
      </c>
      <c r="L62" s="66">
        <v>1075</v>
      </c>
      <c r="M62" s="67">
        <v>1239</v>
      </c>
      <c r="N62" s="68">
        <v>1239</v>
      </c>
      <c r="O62" s="69">
        <v>1522</v>
      </c>
      <c r="P62" s="69">
        <v>1672</v>
      </c>
      <c r="Q62" s="69">
        <v>1717</v>
      </c>
      <c r="R62" s="70">
        <v>2018</v>
      </c>
      <c r="S62" s="115">
        <v>2006</v>
      </c>
      <c r="T62" s="116">
        <v>2037</v>
      </c>
      <c r="U62" s="116">
        <v>2392</v>
      </c>
      <c r="V62" s="116">
        <v>2402</v>
      </c>
      <c r="W62" s="117">
        <v>2277</v>
      </c>
      <c r="X62" s="65">
        <v>2099</v>
      </c>
      <c r="Y62" s="66">
        <v>2196</v>
      </c>
      <c r="Z62" s="66">
        <v>2394</v>
      </c>
      <c r="AA62" s="66">
        <v>2503</v>
      </c>
      <c r="AB62" s="67">
        <v>2489</v>
      </c>
      <c r="AC62" s="68">
        <v>2877</v>
      </c>
      <c r="AD62" s="69">
        <v>2882</v>
      </c>
      <c r="AE62" s="69">
        <v>2973</v>
      </c>
      <c r="AF62" s="69">
        <v>3060</v>
      </c>
      <c r="AG62" s="70">
        <v>2988</v>
      </c>
      <c r="AH62" s="115">
        <v>2871</v>
      </c>
      <c r="AI62" s="116">
        <v>2164</v>
      </c>
      <c r="AJ62" s="116">
        <v>11</v>
      </c>
      <c r="AK62" s="116">
        <v>0</v>
      </c>
      <c r="AL62" s="117">
        <v>0</v>
      </c>
      <c r="AM62" s="65"/>
      <c r="AN62" s="66"/>
      <c r="AO62" s="66"/>
      <c r="AP62" s="66"/>
      <c r="AQ62" s="67"/>
      <c r="AR62" s="4"/>
    </row>
    <row r="63" spans="2:45">
      <c r="B63" s="193">
        <v>44269</v>
      </c>
      <c r="C63" s="114">
        <f t="shared" si="1"/>
        <v>62376</v>
      </c>
      <c r="D63" s="115">
        <v>1203</v>
      </c>
      <c r="E63" s="116">
        <v>1212</v>
      </c>
      <c r="F63" s="116">
        <v>1176</v>
      </c>
      <c r="G63" s="116">
        <v>1159</v>
      </c>
      <c r="H63" s="117">
        <v>1091</v>
      </c>
      <c r="I63" s="65">
        <v>1109</v>
      </c>
      <c r="J63" s="66">
        <v>1096</v>
      </c>
      <c r="K63" s="66">
        <v>1123</v>
      </c>
      <c r="L63" s="66">
        <v>1075</v>
      </c>
      <c r="M63" s="67">
        <v>1239</v>
      </c>
      <c r="N63" s="68">
        <v>1239</v>
      </c>
      <c r="O63" s="69">
        <v>1522</v>
      </c>
      <c r="P63" s="69">
        <v>1672</v>
      </c>
      <c r="Q63" s="69">
        <v>1717</v>
      </c>
      <c r="R63" s="70">
        <v>2018</v>
      </c>
      <c r="S63" s="115">
        <v>2006</v>
      </c>
      <c r="T63" s="116">
        <v>2037</v>
      </c>
      <c r="U63" s="116">
        <v>2392</v>
      </c>
      <c r="V63" s="116">
        <v>2402</v>
      </c>
      <c r="W63" s="117">
        <v>2277</v>
      </c>
      <c r="X63" s="65">
        <v>2099</v>
      </c>
      <c r="Y63" s="66">
        <v>2196</v>
      </c>
      <c r="Z63" s="66">
        <v>2394</v>
      </c>
      <c r="AA63" s="66">
        <v>2503</v>
      </c>
      <c r="AB63" s="67">
        <v>2489</v>
      </c>
      <c r="AC63" s="68">
        <v>2877</v>
      </c>
      <c r="AD63" s="69">
        <v>2882</v>
      </c>
      <c r="AE63" s="69">
        <v>2973</v>
      </c>
      <c r="AF63" s="69">
        <v>3060</v>
      </c>
      <c r="AG63" s="70">
        <v>2988</v>
      </c>
      <c r="AH63" s="115">
        <v>2875</v>
      </c>
      <c r="AI63" s="116">
        <v>2251</v>
      </c>
      <c r="AJ63" s="116">
        <v>24</v>
      </c>
      <c r="AK63" s="116">
        <v>0</v>
      </c>
      <c r="AL63" s="117">
        <v>0</v>
      </c>
      <c r="AM63" s="65"/>
      <c r="AN63" s="66"/>
      <c r="AO63" s="66"/>
      <c r="AP63" s="66"/>
      <c r="AQ63" s="67"/>
      <c r="AR63" s="4"/>
    </row>
    <row r="64" spans="2:45">
      <c r="B64" s="193">
        <v>44276</v>
      </c>
      <c r="C64" s="114">
        <f t="shared" si="1"/>
        <v>62402</v>
      </c>
      <c r="D64" s="115">
        <v>1203</v>
      </c>
      <c r="E64" s="116">
        <v>1212</v>
      </c>
      <c r="F64" s="116">
        <v>1176</v>
      </c>
      <c r="G64" s="116">
        <v>1159</v>
      </c>
      <c r="H64" s="117">
        <v>1091</v>
      </c>
      <c r="I64" s="65">
        <v>1109</v>
      </c>
      <c r="J64" s="66">
        <v>1096</v>
      </c>
      <c r="K64" s="66">
        <v>1123</v>
      </c>
      <c r="L64" s="66">
        <v>1075</v>
      </c>
      <c r="M64" s="67">
        <v>1239</v>
      </c>
      <c r="N64" s="68">
        <v>1239</v>
      </c>
      <c r="O64" s="69">
        <v>1522</v>
      </c>
      <c r="P64" s="69">
        <v>1672</v>
      </c>
      <c r="Q64" s="69">
        <v>1717</v>
      </c>
      <c r="R64" s="70">
        <v>2018</v>
      </c>
      <c r="S64" s="115">
        <v>2006</v>
      </c>
      <c r="T64" s="116">
        <v>2037</v>
      </c>
      <c r="U64" s="116">
        <v>2392</v>
      </c>
      <c r="V64" s="116">
        <v>2402</v>
      </c>
      <c r="W64" s="117">
        <v>2277</v>
      </c>
      <c r="X64" s="65">
        <v>2099</v>
      </c>
      <c r="Y64" s="66">
        <v>2196</v>
      </c>
      <c r="Z64" s="66">
        <v>2394</v>
      </c>
      <c r="AA64" s="66">
        <v>2503</v>
      </c>
      <c r="AB64" s="67">
        <v>2489</v>
      </c>
      <c r="AC64" s="68">
        <v>2877</v>
      </c>
      <c r="AD64" s="69">
        <v>2882</v>
      </c>
      <c r="AE64" s="69">
        <v>2973</v>
      </c>
      <c r="AF64" s="69">
        <v>3060</v>
      </c>
      <c r="AG64" s="70">
        <v>2988</v>
      </c>
      <c r="AH64" s="115">
        <v>2875</v>
      </c>
      <c r="AI64" s="116">
        <v>2277</v>
      </c>
      <c r="AJ64" s="116">
        <v>24</v>
      </c>
      <c r="AK64" s="116">
        <v>0</v>
      </c>
      <c r="AL64" s="117">
        <v>0</v>
      </c>
      <c r="AM64" s="65"/>
      <c r="AN64" s="66"/>
      <c r="AO64" s="66"/>
      <c r="AP64" s="66"/>
      <c r="AQ64" s="67"/>
      <c r="AR64" s="4"/>
    </row>
    <row r="65" spans="2:45">
      <c r="B65" s="193">
        <v>44283</v>
      </c>
      <c r="C65" s="114">
        <f t="shared" si="1"/>
        <v>62441</v>
      </c>
      <c r="D65" s="115">
        <v>1203</v>
      </c>
      <c r="E65" s="116">
        <v>1212</v>
      </c>
      <c r="F65" s="116">
        <v>1176</v>
      </c>
      <c r="G65" s="116">
        <v>1159</v>
      </c>
      <c r="H65" s="117">
        <v>1091</v>
      </c>
      <c r="I65" s="65">
        <v>1109</v>
      </c>
      <c r="J65" s="66">
        <v>1096</v>
      </c>
      <c r="K65" s="66">
        <v>1123</v>
      </c>
      <c r="L65" s="66">
        <v>1075</v>
      </c>
      <c r="M65" s="67">
        <v>1239</v>
      </c>
      <c r="N65" s="68">
        <v>1239</v>
      </c>
      <c r="O65" s="69">
        <v>1522</v>
      </c>
      <c r="P65" s="69">
        <v>1672</v>
      </c>
      <c r="Q65" s="69">
        <v>1717</v>
      </c>
      <c r="R65" s="70">
        <v>2018</v>
      </c>
      <c r="S65" s="115">
        <v>2006</v>
      </c>
      <c r="T65" s="116">
        <v>2037</v>
      </c>
      <c r="U65" s="116">
        <v>2392</v>
      </c>
      <c r="V65" s="116">
        <v>2402</v>
      </c>
      <c r="W65" s="117">
        <v>2277</v>
      </c>
      <c r="X65" s="65">
        <v>2099</v>
      </c>
      <c r="Y65" s="66">
        <v>2196</v>
      </c>
      <c r="Z65" s="66">
        <v>2394</v>
      </c>
      <c r="AA65" s="66">
        <v>2503</v>
      </c>
      <c r="AB65" s="67">
        <v>2489</v>
      </c>
      <c r="AC65" s="68">
        <v>2877</v>
      </c>
      <c r="AD65" s="69">
        <v>2882</v>
      </c>
      <c r="AE65" s="69">
        <v>2973</v>
      </c>
      <c r="AF65" s="69">
        <v>3060</v>
      </c>
      <c r="AG65" s="70">
        <v>2988</v>
      </c>
      <c r="AH65" s="115">
        <v>2875</v>
      </c>
      <c r="AI65" s="116">
        <v>2316</v>
      </c>
      <c r="AJ65" s="116">
        <v>24</v>
      </c>
      <c r="AK65" s="116">
        <v>0</v>
      </c>
      <c r="AL65" s="117">
        <v>0</v>
      </c>
      <c r="AM65" s="65"/>
      <c r="AN65" s="66"/>
      <c r="AO65" s="66"/>
      <c r="AP65" s="66"/>
      <c r="AQ65" s="67"/>
      <c r="AR65" s="4"/>
    </row>
    <row r="66" spans="2:45">
      <c r="B66" s="193">
        <v>44329</v>
      </c>
      <c r="C66" s="114">
        <f t="shared" si="1"/>
        <v>62686</v>
      </c>
      <c r="D66" s="115">
        <v>1203</v>
      </c>
      <c r="E66" s="116">
        <v>1212</v>
      </c>
      <c r="F66" s="116">
        <v>1176</v>
      </c>
      <c r="G66" s="116">
        <v>1159</v>
      </c>
      <c r="H66" s="117">
        <v>1091</v>
      </c>
      <c r="I66" s="65">
        <v>1109</v>
      </c>
      <c r="J66" s="66">
        <v>1096</v>
      </c>
      <c r="K66" s="66">
        <v>1123</v>
      </c>
      <c r="L66" s="66">
        <v>1075</v>
      </c>
      <c r="M66" s="67">
        <v>1239</v>
      </c>
      <c r="N66" s="68">
        <v>1239</v>
      </c>
      <c r="O66" s="69">
        <v>1522</v>
      </c>
      <c r="P66" s="69">
        <v>1672</v>
      </c>
      <c r="Q66" s="69">
        <v>1717</v>
      </c>
      <c r="R66" s="70">
        <v>2018</v>
      </c>
      <c r="S66" s="115">
        <v>2006</v>
      </c>
      <c r="T66" s="116">
        <v>2037</v>
      </c>
      <c r="U66" s="116">
        <v>2392</v>
      </c>
      <c r="V66" s="116">
        <v>2402</v>
      </c>
      <c r="W66" s="117">
        <v>2277</v>
      </c>
      <c r="X66" s="65">
        <v>2099</v>
      </c>
      <c r="Y66" s="66">
        <v>2196</v>
      </c>
      <c r="Z66" s="66">
        <v>2394</v>
      </c>
      <c r="AA66" s="66">
        <v>2503</v>
      </c>
      <c r="AB66" s="67">
        <v>2489</v>
      </c>
      <c r="AC66" s="68">
        <v>2877</v>
      </c>
      <c r="AD66" s="69">
        <v>2882</v>
      </c>
      <c r="AE66" s="69">
        <v>2973</v>
      </c>
      <c r="AF66" s="69">
        <v>3060</v>
      </c>
      <c r="AG66" s="70">
        <v>2988</v>
      </c>
      <c r="AH66" s="115">
        <v>2876</v>
      </c>
      <c r="AI66" s="116">
        <v>2522</v>
      </c>
      <c r="AJ66" s="116">
        <v>62</v>
      </c>
      <c r="AK66" s="116">
        <v>0</v>
      </c>
      <c r="AL66" s="117">
        <v>0</v>
      </c>
      <c r="AM66" s="65"/>
      <c r="AN66" s="66"/>
      <c r="AO66" s="66"/>
      <c r="AP66" s="66"/>
      <c r="AQ66" s="67"/>
      <c r="AR66" s="4"/>
    </row>
    <row r="67" spans="2:45">
      <c r="B67" s="193">
        <v>44352</v>
      </c>
      <c r="C67" s="114">
        <f t="shared" si="1"/>
        <v>62865</v>
      </c>
      <c r="D67" s="115">
        <v>1203</v>
      </c>
      <c r="E67" s="116">
        <v>1212</v>
      </c>
      <c r="F67" s="116">
        <v>1176</v>
      </c>
      <c r="G67" s="116">
        <v>1159</v>
      </c>
      <c r="H67" s="117">
        <v>1091</v>
      </c>
      <c r="I67" s="65">
        <v>1109</v>
      </c>
      <c r="J67" s="66">
        <v>1096</v>
      </c>
      <c r="K67" s="66">
        <v>1123</v>
      </c>
      <c r="L67" s="66">
        <v>1075</v>
      </c>
      <c r="M67" s="67">
        <v>1239</v>
      </c>
      <c r="N67" s="68">
        <v>1239</v>
      </c>
      <c r="O67" s="69">
        <v>1522</v>
      </c>
      <c r="P67" s="69">
        <v>1672</v>
      </c>
      <c r="Q67" s="69">
        <v>1717</v>
      </c>
      <c r="R67" s="70">
        <v>2018</v>
      </c>
      <c r="S67" s="115">
        <v>2006</v>
      </c>
      <c r="T67" s="116">
        <v>2037</v>
      </c>
      <c r="U67" s="116">
        <v>2392</v>
      </c>
      <c r="V67" s="116">
        <v>2402</v>
      </c>
      <c r="W67" s="117">
        <v>2277</v>
      </c>
      <c r="X67" s="65">
        <v>2099</v>
      </c>
      <c r="Y67" s="66">
        <v>2196</v>
      </c>
      <c r="Z67" s="66">
        <v>2394</v>
      </c>
      <c r="AA67" s="66">
        <v>2503</v>
      </c>
      <c r="AB67" s="67">
        <v>2489</v>
      </c>
      <c r="AC67" s="68">
        <v>2877</v>
      </c>
      <c r="AD67" s="69">
        <v>2882</v>
      </c>
      <c r="AE67" s="69">
        <v>2973</v>
      </c>
      <c r="AF67" s="69">
        <v>3060</v>
      </c>
      <c r="AG67" s="70">
        <v>2993</v>
      </c>
      <c r="AH67" s="115">
        <v>2882</v>
      </c>
      <c r="AI67" s="116">
        <v>2654</v>
      </c>
      <c r="AJ67" s="116">
        <v>98</v>
      </c>
      <c r="AK67" s="116">
        <v>0</v>
      </c>
      <c r="AL67" s="117">
        <v>0</v>
      </c>
      <c r="AM67" s="65"/>
      <c r="AN67" s="66"/>
      <c r="AO67" s="66"/>
      <c r="AP67" s="66"/>
      <c r="AQ67" s="67"/>
      <c r="AR67" s="4"/>
    </row>
    <row r="68" spans="2:45">
      <c r="B68" s="193">
        <v>44387</v>
      </c>
      <c r="C68" s="114">
        <f t="shared" si="1"/>
        <v>63087</v>
      </c>
      <c r="D68" s="115">
        <v>1203</v>
      </c>
      <c r="E68" s="116">
        <v>1212</v>
      </c>
      <c r="F68" s="116">
        <v>1176</v>
      </c>
      <c r="G68" s="116">
        <v>1159</v>
      </c>
      <c r="H68" s="117">
        <v>1091</v>
      </c>
      <c r="I68" s="65">
        <v>1109</v>
      </c>
      <c r="J68" s="66">
        <v>1096</v>
      </c>
      <c r="K68" s="66">
        <v>1123</v>
      </c>
      <c r="L68" s="66">
        <v>1075</v>
      </c>
      <c r="M68" s="67">
        <v>1239</v>
      </c>
      <c r="N68" s="68">
        <v>1239</v>
      </c>
      <c r="O68" s="69">
        <v>1522</v>
      </c>
      <c r="P68" s="69">
        <v>1672</v>
      </c>
      <c r="Q68" s="69">
        <v>1717</v>
      </c>
      <c r="R68" s="70">
        <v>2018</v>
      </c>
      <c r="S68" s="115">
        <v>2006</v>
      </c>
      <c r="T68" s="116">
        <v>2037</v>
      </c>
      <c r="U68" s="116">
        <v>2392</v>
      </c>
      <c r="V68" s="116">
        <v>2402</v>
      </c>
      <c r="W68" s="117">
        <v>2277</v>
      </c>
      <c r="X68" s="65">
        <v>2099</v>
      </c>
      <c r="Y68" s="66">
        <v>2196</v>
      </c>
      <c r="Z68" s="66">
        <v>2394</v>
      </c>
      <c r="AA68" s="66">
        <v>2503</v>
      </c>
      <c r="AB68" s="67">
        <v>2489</v>
      </c>
      <c r="AC68" s="68">
        <v>2877</v>
      </c>
      <c r="AD68" s="69">
        <v>2882</v>
      </c>
      <c r="AE68" s="69">
        <v>2973</v>
      </c>
      <c r="AF68" s="69">
        <v>3060</v>
      </c>
      <c r="AG68" s="70">
        <v>2993</v>
      </c>
      <c r="AH68" s="115">
        <v>2886</v>
      </c>
      <c r="AI68" s="116">
        <v>2701</v>
      </c>
      <c r="AJ68" s="116">
        <v>269</v>
      </c>
      <c r="AK68" s="116">
        <v>0</v>
      </c>
      <c r="AL68" s="117">
        <v>0</v>
      </c>
      <c r="AM68" s="65"/>
      <c r="AN68" s="66"/>
      <c r="AO68" s="66"/>
      <c r="AP68" s="66"/>
      <c r="AQ68" s="67"/>
      <c r="AR68" s="4"/>
    </row>
    <row r="69" spans="2:45">
      <c r="B69" s="193">
        <v>44416</v>
      </c>
      <c r="C69" s="114">
        <f t="shared" si="1"/>
        <v>63310</v>
      </c>
      <c r="D69" s="115">
        <v>1203</v>
      </c>
      <c r="E69" s="116">
        <v>1212</v>
      </c>
      <c r="F69" s="116">
        <v>1176</v>
      </c>
      <c r="G69" s="116">
        <v>1159</v>
      </c>
      <c r="H69" s="117">
        <v>1091</v>
      </c>
      <c r="I69" s="65">
        <v>1109</v>
      </c>
      <c r="J69" s="66">
        <v>1096</v>
      </c>
      <c r="K69" s="66">
        <v>1123</v>
      </c>
      <c r="L69" s="66">
        <v>1075</v>
      </c>
      <c r="M69" s="67">
        <v>1239</v>
      </c>
      <c r="N69" s="68">
        <v>1239</v>
      </c>
      <c r="O69" s="69">
        <v>1522</v>
      </c>
      <c r="P69" s="69">
        <v>1672</v>
      </c>
      <c r="Q69" s="69">
        <v>1717</v>
      </c>
      <c r="R69" s="70">
        <v>2018</v>
      </c>
      <c r="S69" s="115">
        <v>2006</v>
      </c>
      <c r="T69" s="116">
        <v>2037</v>
      </c>
      <c r="U69" s="116">
        <v>2392</v>
      </c>
      <c r="V69" s="116">
        <v>2402</v>
      </c>
      <c r="W69" s="117">
        <v>2277</v>
      </c>
      <c r="X69" s="65">
        <v>2099</v>
      </c>
      <c r="Y69" s="66">
        <v>2196</v>
      </c>
      <c r="Z69" s="66">
        <v>2394</v>
      </c>
      <c r="AA69" s="66">
        <v>2503</v>
      </c>
      <c r="AB69" s="67">
        <v>2489</v>
      </c>
      <c r="AC69" s="68">
        <v>2877</v>
      </c>
      <c r="AD69" s="69">
        <v>2882</v>
      </c>
      <c r="AE69" s="69">
        <v>2973</v>
      </c>
      <c r="AF69" s="69">
        <v>3060</v>
      </c>
      <c r="AG69" s="70">
        <v>2993</v>
      </c>
      <c r="AH69" s="115">
        <v>2886</v>
      </c>
      <c r="AI69" s="116">
        <v>2704</v>
      </c>
      <c r="AJ69" s="116">
        <v>489</v>
      </c>
      <c r="AK69" s="116">
        <v>0</v>
      </c>
      <c r="AL69" s="117">
        <v>0</v>
      </c>
      <c r="AM69" s="65"/>
      <c r="AN69" s="66"/>
      <c r="AO69" s="66"/>
      <c r="AP69" s="66"/>
      <c r="AQ69" s="67"/>
      <c r="AR69" s="4"/>
    </row>
    <row r="70" spans="2:45">
      <c r="B70" s="193">
        <v>44455</v>
      </c>
      <c r="C70" s="114">
        <f t="shared" si="1"/>
        <v>63754</v>
      </c>
      <c r="D70" s="115">
        <v>1203</v>
      </c>
      <c r="E70" s="116">
        <v>1212</v>
      </c>
      <c r="F70" s="116">
        <v>1176</v>
      </c>
      <c r="G70" s="116">
        <v>1159</v>
      </c>
      <c r="H70" s="117">
        <v>1091</v>
      </c>
      <c r="I70" s="65">
        <v>1109</v>
      </c>
      <c r="J70" s="66">
        <v>1096</v>
      </c>
      <c r="K70" s="66">
        <v>1123</v>
      </c>
      <c r="L70" s="66">
        <v>1075</v>
      </c>
      <c r="M70" s="67">
        <v>1239</v>
      </c>
      <c r="N70" s="68">
        <v>1239</v>
      </c>
      <c r="O70" s="69">
        <v>1522</v>
      </c>
      <c r="P70" s="69">
        <v>1672</v>
      </c>
      <c r="Q70" s="69">
        <v>1717</v>
      </c>
      <c r="R70" s="70">
        <v>2018</v>
      </c>
      <c r="S70" s="115">
        <v>2006</v>
      </c>
      <c r="T70" s="116">
        <v>2037</v>
      </c>
      <c r="U70" s="116">
        <v>2392</v>
      </c>
      <c r="V70" s="116">
        <v>2402</v>
      </c>
      <c r="W70" s="117">
        <v>2277</v>
      </c>
      <c r="X70" s="65">
        <v>2099</v>
      </c>
      <c r="Y70" s="66">
        <v>2196</v>
      </c>
      <c r="Z70" s="66">
        <v>2394</v>
      </c>
      <c r="AA70" s="66">
        <v>2503</v>
      </c>
      <c r="AB70" s="67">
        <v>2489</v>
      </c>
      <c r="AC70" s="68">
        <v>2877</v>
      </c>
      <c r="AD70" s="69">
        <v>2882</v>
      </c>
      <c r="AE70" s="69">
        <v>2973</v>
      </c>
      <c r="AF70" s="69">
        <v>3060</v>
      </c>
      <c r="AG70" s="70">
        <v>2993</v>
      </c>
      <c r="AH70" s="115">
        <v>2886</v>
      </c>
      <c r="AI70" s="116">
        <v>2718</v>
      </c>
      <c r="AJ70" s="116">
        <v>919</v>
      </c>
      <c r="AK70" s="116">
        <v>0</v>
      </c>
      <c r="AL70" s="117">
        <v>0</v>
      </c>
      <c r="AM70" s="65"/>
      <c r="AN70" s="66"/>
      <c r="AO70" s="66"/>
      <c r="AP70" s="66"/>
      <c r="AQ70" s="67"/>
      <c r="AR70" s="4"/>
    </row>
    <row r="71" spans="2:45">
      <c r="B71" s="193">
        <v>44517</v>
      </c>
      <c r="C71" s="114">
        <f t="shared" si="1"/>
        <v>64350</v>
      </c>
      <c r="D71" s="115">
        <v>1203</v>
      </c>
      <c r="E71" s="116">
        <v>1212</v>
      </c>
      <c r="F71" s="116">
        <v>1176</v>
      </c>
      <c r="G71" s="116">
        <v>1159</v>
      </c>
      <c r="H71" s="117">
        <v>1091</v>
      </c>
      <c r="I71" s="65">
        <v>1109</v>
      </c>
      <c r="J71" s="66">
        <v>1096</v>
      </c>
      <c r="K71" s="66">
        <v>1123</v>
      </c>
      <c r="L71" s="66">
        <v>1075</v>
      </c>
      <c r="M71" s="67">
        <v>1239</v>
      </c>
      <c r="N71" s="68">
        <v>1239</v>
      </c>
      <c r="O71" s="69">
        <v>1522</v>
      </c>
      <c r="P71" s="69">
        <v>1672</v>
      </c>
      <c r="Q71" s="69">
        <v>1717</v>
      </c>
      <c r="R71" s="70">
        <v>2018</v>
      </c>
      <c r="S71" s="115">
        <v>2006</v>
      </c>
      <c r="T71" s="116">
        <v>2037</v>
      </c>
      <c r="U71" s="116">
        <v>2392</v>
      </c>
      <c r="V71" s="116">
        <v>2402</v>
      </c>
      <c r="W71" s="117">
        <v>2277</v>
      </c>
      <c r="X71" s="65">
        <v>2099</v>
      </c>
      <c r="Y71" s="66">
        <v>2196</v>
      </c>
      <c r="Z71" s="66">
        <v>2394</v>
      </c>
      <c r="AA71" s="66">
        <v>2503</v>
      </c>
      <c r="AB71" s="67">
        <v>2489</v>
      </c>
      <c r="AC71" s="68">
        <v>2877</v>
      </c>
      <c r="AD71" s="69">
        <v>2882</v>
      </c>
      <c r="AE71" s="69">
        <v>2973</v>
      </c>
      <c r="AF71" s="69">
        <v>3060</v>
      </c>
      <c r="AG71" s="70">
        <v>2993</v>
      </c>
      <c r="AH71" s="115">
        <v>2886</v>
      </c>
      <c r="AI71" s="116">
        <v>2726</v>
      </c>
      <c r="AJ71" s="116">
        <v>1507</v>
      </c>
      <c r="AK71" s="116">
        <v>0</v>
      </c>
      <c r="AL71" s="117">
        <v>0</v>
      </c>
      <c r="AM71" s="65"/>
      <c r="AN71" s="66"/>
      <c r="AO71" s="66"/>
      <c r="AP71" s="66"/>
      <c r="AQ71" s="67"/>
      <c r="AR71" s="4"/>
    </row>
    <row r="72" spans="2:45">
      <c r="B72" s="193">
        <v>44524</v>
      </c>
      <c r="C72" s="114">
        <f t="shared" si="1"/>
        <v>64366</v>
      </c>
      <c r="D72" s="115">
        <v>1203</v>
      </c>
      <c r="E72" s="116">
        <v>1212</v>
      </c>
      <c r="F72" s="116">
        <v>1176</v>
      </c>
      <c r="G72" s="116">
        <v>1159</v>
      </c>
      <c r="H72" s="117">
        <v>1091</v>
      </c>
      <c r="I72" s="65">
        <v>1109</v>
      </c>
      <c r="J72" s="66">
        <v>1096</v>
      </c>
      <c r="K72" s="66">
        <v>1123</v>
      </c>
      <c r="L72" s="66">
        <v>1075</v>
      </c>
      <c r="M72" s="67">
        <v>1239</v>
      </c>
      <c r="N72" s="68">
        <v>1239</v>
      </c>
      <c r="O72" s="69">
        <v>1522</v>
      </c>
      <c r="P72" s="69">
        <v>1672</v>
      </c>
      <c r="Q72" s="69">
        <v>1717</v>
      </c>
      <c r="R72" s="70">
        <v>2018</v>
      </c>
      <c r="S72" s="115">
        <v>2006</v>
      </c>
      <c r="T72" s="116">
        <v>2037</v>
      </c>
      <c r="U72" s="116">
        <v>2392</v>
      </c>
      <c r="V72" s="116">
        <v>2402</v>
      </c>
      <c r="W72" s="117">
        <v>2277</v>
      </c>
      <c r="X72" s="65">
        <v>2099</v>
      </c>
      <c r="Y72" s="66">
        <v>2196</v>
      </c>
      <c r="Z72" s="66">
        <v>2394</v>
      </c>
      <c r="AA72" s="66">
        <v>2503</v>
      </c>
      <c r="AB72" s="67">
        <v>2489</v>
      </c>
      <c r="AC72" s="68">
        <v>2877</v>
      </c>
      <c r="AD72" s="69">
        <v>2882</v>
      </c>
      <c r="AE72" s="69">
        <v>2971</v>
      </c>
      <c r="AF72" s="69">
        <v>3060</v>
      </c>
      <c r="AG72" s="70">
        <v>2991</v>
      </c>
      <c r="AH72" s="115">
        <v>2877</v>
      </c>
      <c r="AI72" s="116">
        <v>2725</v>
      </c>
      <c r="AJ72" s="116">
        <v>1537</v>
      </c>
      <c r="AK72" s="116">
        <v>0</v>
      </c>
      <c r="AL72" s="117">
        <v>0</v>
      </c>
      <c r="AM72" s="65"/>
      <c r="AN72" s="66"/>
      <c r="AO72" s="66"/>
      <c r="AP72" s="66"/>
      <c r="AQ72" s="67"/>
      <c r="AR72" s="4"/>
      <c r="AS72" s="38" t="s">
        <v>712</v>
      </c>
    </row>
    <row r="73" spans="2:45">
      <c r="B73" s="193">
        <v>44541</v>
      </c>
      <c r="C73" s="114">
        <f t="shared" ref="C73:C104" si="2">SUM(D73:AQ73)</f>
        <v>64490</v>
      </c>
      <c r="D73" s="115">
        <v>1203</v>
      </c>
      <c r="E73" s="116">
        <v>1212</v>
      </c>
      <c r="F73" s="116">
        <v>1176</v>
      </c>
      <c r="G73" s="116">
        <v>1159</v>
      </c>
      <c r="H73" s="117">
        <v>1091</v>
      </c>
      <c r="I73" s="65">
        <v>1109</v>
      </c>
      <c r="J73" s="66">
        <v>1096</v>
      </c>
      <c r="K73" s="66">
        <v>1123</v>
      </c>
      <c r="L73" s="66">
        <v>1075</v>
      </c>
      <c r="M73" s="67">
        <v>1239</v>
      </c>
      <c r="N73" s="68">
        <v>1239</v>
      </c>
      <c r="O73" s="69">
        <v>1522</v>
      </c>
      <c r="P73" s="69">
        <v>1672</v>
      </c>
      <c r="Q73" s="69">
        <v>1717</v>
      </c>
      <c r="R73" s="70">
        <v>2018</v>
      </c>
      <c r="S73" s="115">
        <v>2006</v>
      </c>
      <c r="T73" s="116">
        <v>2037</v>
      </c>
      <c r="U73" s="116">
        <v>2392</v>
      </c>
      <c r="V73" s="116">
        <v>2402</v>
      </c>
      <c r="W73" s="117">
        <v>2277</v>
      </c>
      <c r="X73" s="65">
        <v>2099</v>
      </c>
      <c r="Y73" s="66">
        <v>2196</v>
      </c>
      <c r="Z73" s="66">
        <v>2394</v>
      </c>
      <c r="AA73" s="66">
        <v>2503</v>
      </c>
      <c r="AB73" s="67">
        <v>2489</v>
      </c>
      <c r="AC73" s="68">
        <v>2877</v>
      </c>
      <c r="AD73" s="69">
        <v>2882</v>
      </c>
      <c r="AE73" s="69">
        <v>2971</v>
      </c>
      <c r="AF73" s="69">
        <v>3060</v>
      </c>
      <c r="AG73" s="70">
        <v>2991</v>
      </c>
      <c r="AH73" s="115">
        <v>2877</v>
      </c>
      <c r="AI73" s="116">
        <v>2758</v>
      </c>
      <c r="AJ73" s="116">
        <v>1628</v>
      </c>
      <c r="AK73" s="116"/>
      <c r="AL73" s="117"/>
      <c r="AM73" s="65"/>
      <c r="AN73" s="66"/>
      <c r="AO73" s="66"/>
      <c r="AP73" s="66"/>
      <c r="AQ73" s="67"/>
      <c r="AR73" s="4"/>
    </row>
    <row r="74" spans="2:45">
      <c r="B74" s="193">
        <v>44551</v>
      </c>
      <c r="C74" s="114">
        <f t="shared" si="2"/>
        <v>64575</v>
      </c>
      <c r="D74" s="115">
        <v>1203</v>
      </c>
      <c r="E74" s="116">
        <v>1212</v>
      </c>
      <c r="F74" s="116">
        <v>1176</v>
      </c>
      <c r="G74" s="116">
        <v>1159</v>
      </c>
      <c r="H74" s="117">
        <v>1091</v>
      </c>
      <c r="I74" s="65">
        <v>1109</v>
      </c>
      <c r="J74" s="66">
        <v>1096</v>
      </c>
      <c r="K74" s="66">
        <v>1123</v>
      </c>
      <c r="L74" s="66">
        <v>1075</v>
      </c>
      <c r="M74" s="67">
        <v>1239</v>
      </c>
      <c r="N74" s="68">
        <v>1239</v>
      </c>
      <c r="O74" s="69">
        <v>1522</v>
      </c>
      <c r="P74" s="69">
        <v>1672</v>
      </c>
      <c r="Q74" s="69">
        <v>1717</v>
      </c>
      <c r="R74" s="70">
        <v>2018</v>
      </c>
      <c r="S74" s="115">
        <v>2006</v>
      </c>
      <c r="T74" s="116">
        <v>2037</v>
      </c>
      <c r="U74" s="116">
        <v>2392</v>
      </c>
      <c r="V74" s="116">
        <v>2402</v>
      </c>
      <c r="W74" s="117">
        <v>2277</v>
      </c>
      <c r="X74" s="65">
        <v>2099</v>
      </c>
      <c r="Y74" s="66">
        <v>2196</v>
      </c>
      <c r="Z74" s="66">
        <v>2394</v>
      </c>
      <c r="AA74" s="66">
        <v>2503</v>
      </c>
      <c r="AB74" s="67">
        <v>2489</v>
      </c>
      <c r="AC74" s="68">
        <v>2877</v>
      </c>
      <c r="AD74" s="69">
        <v>2882</v>
      </c>
      <c r="AE74" s="69">
        <v>2971</v>
      </c>
      <c r="AF74" s="69">
        <v>3060</v>
      </c>
      <c r="AG74" s="70">
        <v>2991</v>
      </c>
      <c r="AH74" s="115">
        <v>2877</v>
      </c>
      <c r="AI74" s="116">
        <v>2760</v>
      </c>
      <c r="AJ74" s="116">
        <v>1711</v>
      </c>
      <c r="AK74" s="116">
        <v>0</v>
      </c>
      <c r="AL74" s="117">
        <v>0</v>
      </c>
      <c r="AM74" s="65"/>
      <c r="AN74" s="66"/>
      <c r="AO74" s="66"/>
      <c r="AP74" s="66"/>
      <c r="AQ74" s="67"/>
      <c r="AR74" s="4"/>
    </row>
    <row r="75" spans="2:45">
      <c r="B75" s="194">
        <v>44562</v>
      </c>
      <c r="C75" s="118">
        <f t="shared" si="2"/>
        <v>64688</v>
      </c>
      <c r="D75" s="119">
        <v>1203</v>
      </c>
      <c r="E75" s="120">
        <v>1212</v>
      </c>
      <c r="F75" s="120">
        <v>1176</v>
      </c>
      <c r="G75" s="120">
        <v>1159</v>
      </c>
      <c r="H75" s="121">
        <v>1091</v>
      </c>
      <c r="I75" s="73">
        <v>1109</v>
      </c>
      <c r="J75" s="74">
        <v>1096</v>
      </c>
      <c r="K75" s="74">
        <v>1123</v>
      </c>
      <c r="L75" s="74">
        <v>1075</v>
      </c>
      <c r="M75" s="75">
        <v>1239</v>
      </c>
      <c r="N75" s="76">
        <v>1239</v>
      </c>
      <c r="O75" s="77">
        <v>1522</v>
      </c>
      <c r="P75" s="77">
        <v>1672</v>
      </c>
      <c r="Q75" s="77">
        <v>1717</v>
      </c>
      <c r="R75" s="78">
        <v>2018</v>
      </c>
      <c r="S75" s="119">
        <v>2006</v>
      </c>
      <c r="T75" s="120">
        <v>2037</v>
      </c>
      <c r="U75" s="120">
        <v>2392</v>
      </c>
      <c r="V75" s="120">
        <v>2402</v>
      </c>
      <c r="W75" s="121">
        <v>2277</v>
      </c>
      <c r="X75" s="73">
        <v>2099</v>
      </c>
      <c r="Y75" s="74">
        <v>2196</v>
      </c>
      <c r="Z75" s="74">
        <v>2394</v>
      </c>
      <c r="AA75" s="74">
        <v>2503</v>
      </c>
      <c r="AB75" s="75">
        <v>2489</v>
      </c>
      <c r="AC75" s="76">
        <v>2877</v>
      </c>
      <c r="AD75" s="77">
        <v>2882</v>
      </c>
      <c r="AE75" s="77">
        <v>2971</v>
      </c>
      <c r="AF75" s="77">
        <v>3060</v>
      </c>
      <c r="AG75" s="78">
        <v>2991</v>
      </c>
      <c r="AH75" s="119">
        <v>2877</v>
      </c>
      <c r="AI75" s="120">
        <v>2760</v>
      </c>
      <c r="AJ75" s="120">
        <v>1824</v>
      </c>
      <c r="AK75" s="120">
        <v>0</v>
      </c>
      <c r="AL75" s="121">
        <v>0</v>
      </c>
      <c r="AM75" s="73"/>
      <c r="AN75" s="74"/>
      <c r="AO75" s="74"/>
      <c r="AP75" s="74"/>
      <c r="AQ75" s="75"/>
      <c r="AR75" s="4"/>
    </row>
    <row r="76" spans="2:45">
      <c r="B76" s="193">
        <v>44569</v>
      </c>
      <c r="C76" s="114">
        <f t="shared" si="2"/>
        <v>64832</v>
      </c>
      <c r="D76" s="115">
        <v>1203</v>
      </c>
      <c r="E76" s="116">
        <v>1212</v>
      </c>
      <c r="F76" s="116">
        <v>1176</v>
      </c>
      <c r="G76" s="116">
        <v>1159</v>
      </c>
      <c r="H76" s="117">
        <v>1091</v>
      </c>
      <c r="I76" s="65">
        <v>1109</v>
      </c>
      <c r="J76" s="66">
        <v>1096</v>
      </c>
      <c r="K76" s="66">
        <v>1123</v>
      </c>
      <c r="L76" s="66">
        <v>1075</v>
      </c>
      <c r="M76" s="67">
        <v>1239</v>
      </c>
      <c r="N76" s="68">
        <v>1239</v>
      </c>
      <c r="O76" s="69">
        <v>1522</v>
      </c>
      <c r="P76" s="69">
        <v>1672</v>
      </c>
      <c r="Q76" s="69">
        <v>1717</v>
      </c>
      <c r="R76" s="70">
        <v>2018</v>
      </c>
      <c r="S76" s="115">
        <v>2006</v>
      </c>
      <c r="T76" s="116">
        <v>2037</v>
      </c>
      <c r="U76" s="116">
        <v>2392</v>
      </c>
      <c r="V76" s="116">
        <v>2402</v>
      </c>
      <c r="W76" s="117">
        <v>2277</v>
      </c>
      <c r="X76" s="65">
        <v>2099</v>
      </c>
      <c r="Y76" s="66">
        <v>2196</v>
      </c>
      <c r="Z76" s="66">
        <v>2394</v>
      </c>
      <c r="AA76" s="66">
        <v>2503</v>
      </c>
      <c r="AB76" s="67">
        <v>2489</v>
      </c>
      <c r="AC76" s="68">
        <v>2877</v>
      </c>
      <c r="AD76" s="69">
        <v>2882</v>
      </c>
      <c r="AE76" s="69">
        <v>2971</v>
      </c>
      <c r="AF76" s="69">
        <v>3060</v>
      </c>
      <c r="AG76" s="70">
        <v>2991</v>
      </c>
      <c r="AH76" s="115">
        <v>2877</v>
      </c>
      <c r="AI76" s="116">
        <v>2760</v>
      </c>
      <c r="AJ76" s="116">
        <v>1968</v>
      </c>
      <c r="AK76" s="116">
        <v>0</v>
      </c>
      <c r="AL76" s="117">
        <v>0</v>
      </c>
      <c r="AM76" s="65"/>
      <c r="AN76" s="66"/>
      <c r="AO76" s="66"/>
      <c r="AP76" s="66"/>
      <c r="AQ76" s="67"/>
      <c r="AR76" s="4"/>
    </row>
    <row r="77" spans="2:45">
      <c r="B77" s="193">
        <v>44579</v>
      </c>
      <c r="C77" s="114">
        <f t="shared" si="2"/>
        <v>64885</v>
      </c>
      <c r="D77" s="115">
        <v>1203</v>
      </c>
      <c r="E77" s="116">
        <v>1212</v>
      </c>
      <c r="F77" s="116">
        <v>1176</v>
      </c>
      <c r="G77" s="116">
        <v>1159</v>
      </c>
      <c r="H77" s="117">
        <v>1091</v>
      </c>
      <c r="I77" s="65">
        <v>1109</v>
      </c>
      <c r="J77" s="66">
        <v>1096</v>
      </c>
      <c r="K77" s="66">
        <v>1123</v>
      </c>
      <c r="L77" s="66">
        <v>1075</v>
      </c>
      <c r="M77" s="67">
        <v>1239</v>
      </c>
      <c r="N77" s="68">
        <v>1239</v>
      </c>
      <c r="O77" s="69">
        <v>1522</v>
      </c>
      <c r="P77" s="69">
        <v>1672</v>
      </c>
      <c r="Q77" s="69">
        <v>1717</v>
      </c>
      <c r="R77" s="70">
        <v>2018</v>
      </c>
      <c r="S77" s="115">
        <v>2006</v>
      </c>
      <c r="T77" s="116">
        <v>2037</v>
      </c>
      <c r="U77" s="116">
        <v>2392</v>
      </c>
      <c r="V77" s="116">
        <v>2402</v>
      </c>
      <c r="W77" s="117">
        <v>2277</v>
      </c>
      <c r="X77" s="65">
        <v>2099</v>
      </c>
      <c r="Y77" s="66">
        <v>2196</v>
      </c>
      <c r="Z77" s="66">
        <v>2394</v>
      </c>
      <c r="AA77" s="66">
        <v>2503</v>
      </c>
      <c r="AB77" s="67">
        <v>2489</v>
      </c>
      <c r="AC77" s="68">
        <v>2877</v>
      </c>
      <c r="AD77" s="69">
        <v>2882</v>
      </c>
      <c r="AE77" s="69">
        <v>2971</v>
      </c>
      <c r="AF77" s="69">
        <v>3060</v>
      </c>
      <c r="AG77" s="70">
        <v>2991</v>
      </c>
      <c r="AH77" s="115">
        <v>2877</v>
      </c>
      <c r="AI77" s="116">
        <v>2760</v>
      </c>
      <c r="AJ77" s="116">
        <v>2021</v>
      </c>
      <c r="AK77" s="116">
        <v>0</v>
      </c>
      <c r="AL77" s="117">
        <v>0</v>
      </c>
      <c r="AM77" s="65"/>
      <c r="AN77" s="66"/>
      <c r="AO77" s="66"/>
      <c r="AP77" s="66"/>
      <c r="AQ77" s="67"/>
      <c r="AR77" s="4"/>
    </row>
    <row r="78" spans="2:45">
      <c r="B78" s="193">
        <v>44587</v>
      </c>
      <c r="C78" s="114">
        <f t="shared" si="2"/>
        <v>64976</v>
      </c>
      <c r="D78" s="115">
        <v>1203</v>
      </c>
      <c r="E78" s="116">
        <v>1212</v>
      </c>
      <c r="F78" s="116">
        <v>1176</v>
      </c>
      <c r="G78" s="116">
        <v>1159</v>
      </c>
      <c r="H78" s="117">
        <v>1091</v>
      </c>
      <c r="I78" s="65">
        <v>1109</v>
      </c>
      <c r="J78" s="66">
        <v>1096</v>
      </c>
      <c r="K78" s="66">
        <v>1123</v>
      </c>
      <c r="L78" s="66">
        <v>1075</v>
      </c>
      <c r="M78" s="67">
        <v>1239</v>
      </c>
      <c r="N78" s="68">
        <v>1239</v>
      </c>
      <c r="O78" s="69">
        <v>1522</v>
      </c>
      <c r="P78" s="69">
        <v>1672</v>
      </c>
      <c r="Q78" s="69">
        <v>1717</v>
      </c>
      <c r="R78" s="70">
        <v>2018</v>
      </c>
      <c r="S78" s="115">
        <v>2006</v>
      </c>
      <c r="T78" s="116">
        <v>2037</v>
      </c>
      <c r="U78" s="116">
        <v>2392</v>
      </c>
      <c r="V78" s="116">
        <v>2402</v>
      </c>
      <c r="W78" s="117">
        <v>2277</v>
      </c>
      <c r="X78" s="65">
        <v>2099</v>
      </c>
      <c r="Y78" s="66">
        <v>2196</v>
      </c>
      <c r="Z78" s="66">
        <v>2394</v>
      </c>
      <c r="AA78" s="66">
        <v>2503</v>
      </c>
      <c r="AB78" s="67">
        <v>2489</v>
      </c>
      <c r="AC78" s="68">
        <v>2877</v>
      </c>
      <c r="AD78" s="69">
        <v>2882</v>
      </c>
      <c r="AE78" s="69">
        <v>2971</v>
      </c>
      <c r="AF78" s="69">
        <v>3060</v>
      </c>
      <c r="AG78" s="70">
        <v>2991</v>
      </c>
      <c r="AH78" s="115">
        <v>2877</v>
      </c>
      <c r="AI78" s="116">
        <v>2760</v>
      </c>
      <c r="AJ78" s="116">
        <v>2112</v>
      </c>
      <c r="AK78" s="116">
        <v>0</v>
      </c>
      <c r="AL78" s="117">
        <v>0</v>
      </c>
      <c r="AM78" s="65"/>
      <c r="AN78" s="66"/>
      <c r="AO78" s="66"/>
      <c r="AP78" s="66"/>
      <c r="AQ78" s="67"/>
      <c r="AR78" s="4"/>
    </row>
    <row r="79" spans="2:45">
      <c r="B79" s="193">
        <v>44593</v>
      </c>
      <c r="C79" s="114">
        <f t="shared" si="2"/>
        <v>65093</v>
      </c>
      <c r="D79" s="115">
        <v>1203</v>
      </c>
      <c r="E79" s="116">
        <v>1212</v>
      </c>
      <c r="F79" s="116">
        <v>1176</v>
      </c>
      <c r="G79" s="116">
        <v>1159</v>
      </c>
      <c r="H79" s="117">
        <v>1091</v>
      </c>
      <c r="I79" s="65">
        <v>1109</v>
      </c>
      <c r="J79" s="66">
        <v>1096</v>
      </c>
      <c r="K79" s="66">
        <v>1123</v>
      </c>
      <c r="L79" s="66">
        <v>1075</v>
      </c>
      <c r="M79" s="67">
        <v>1239</v>
      </c>
      <c r="N79" s="68">
        <v>1239</v>
      </c>
      <c r="O79" s="69">
        <v>1522</v>
      </c>
      <c r="P79" s="69">
        <v>1672</v>
      </c>
      <c r="Q79" s="69">
        <v>1717</v>
      </c>
      <c r="R79" s="70">
        <v>2018</v>
      </c>
      <c r="S79" s="115">
        <v>2006</v>
      </c>
      <c r="T79" s="116">
        <v>2037</v>
      </c>
      <c r="U79" s="116">
        <v>2392</v>
      </c>
      <c r="V79" s="116">
        <v>2402</v>
      </c>
      <c r="W79" s="117">
        <v>2277</v>
      </c>
      <c r="X79" s="65">
        <v>2099</v>
      </c>
      <c r="Y79" s="66">
        <v>2196</v>
      </c>
      <c r="Z79" s="66">
        <v>2394</v>
      </c>
      <c r="AA79" s="66">
        <v>2503</v>
      </c>
      <c r="AB79" s="67">
        <v>2489</v>
      </c>
      <c r="AC79" s="68">
        <v>2877</v>
      </c>
      <c r="AD79" s="69">
        <v>2882</v>
      </c>
      <c r="AE79" s="69">
        <v>2971</v>
      </c>
      <c r="AF79" s="69">
        <v>3060</v>
      </c>
      <c r="AG79" s="70">
        <v>2991</v>
      </c>
      <c r="AH79" s="115">
        <v>2877</v>
      </c>
      <c r="AI79" s="116">
        <v>2760</v>
      </c>
      <c r="AJ79" s="116">
        <v>2229</v>
      </c>
      <c r="AK79" s="116">
        <v>0</v>
      </c>
      <c r="AL79" s="117">
        <v>0</v>
      </c>
      <c r="AM79" s="65"/>
      <c r="AN79" s="66"/>
      <c r="AO79" s="66"/>
      <c r="AP79" s="66"/>
      <c r="AQ79" s="67"/>
      <c r="AR79" s="4"/>
    </row>
    <row r="80" spans="2:45">
      <c r="B80" s="193">
        <v>44605</v>
      </c>
      <c r="C80" s="114">
        <f t="shared" si="2"/>
        <v>65198</v>
      </c>
      <c r="D80" s="115">
        <v>1203</v>
      </c>
      <c r="E80" s="116">
        <v>1212</v>
      </c>
      <c r="F80" s="116">
        <v>1176</v>
      </c>
      <c r="G80" s="116">
        <v>1159</v>
      </c>
      <c r="H80" s="117">
        <v>1091</v>
      </c>
      <c r="I80" s="65">
        <v>1109</v>
      </c>
      <c r="J80" s="66">
        <v>1096</v>
      </c>
      <c r="K80" s="66">
        <v>1123</v>
      </c>
      <c r="L80" s="66">
        <v>1075</v>
      </c>
      <c r="M80" s="67">
        <v>1239</v>
      </c>
      <c r="N80" s="68">
        <v>1239</v>
      </c>
      <c r="O80" s="69">
        <v>1522</v>
      </c>
      <c r="P80" s="69">
        <v>1672</v>
      </c>
      <c r="Q80" s="69">
        <v>1717</v>
      </c>
      <c r="R80" s="70">
        <v>2018</v>
      </c>
      <c r="S80" s="115">
        <v>2006</v>
      </c>
      <c r="T80" s="116">
        <v>2037</v>
      </c>
      <c r="U80" s="116">
        <v>2392</v>
      </c>
      <c r="V80" s="116">
        <v>2402</v>
      </c>
      <c r="W80" s="117">
        <v>2277</v>
      </c>
      <c r="X80" s="65">
        <v>2099</v>
      </c>
      <c r="Y80" s="66">
        <v>2196</v>
      </c>
      <c r="Z80" s="66">
        <v>2394</v>
      </c>
      <c r="AA80" s="66">
        <v>2503</v>
      </c>
      <c r="AB80" s="67">
        <v>2489</v>
      </c>
      <c r="AC80" s="68">
        <v>2877</v>
      </c>
      <c r="AD80" s="69">
        <v>2882</v>
      </c>
      <c r="AE80" s="69">
        <v>2971</v>
      </c>
      <c r="AF80" s="69">
        <v>3060</v>
      </c>
      <c r="AG80" s="70">
        <v>2991</v>
      </c>
      <c r="AH80" s="115">
        <v>2879</v>
      </c>
      <c r="AI80" s="116">
        <v>2762</v>
      </c>
      <c r="AJ80" s="116">
        <v>2330</v>
      </c>
      <c r="AK80" s="116">
        <v>0</v>
      </c>
      <c r="AL80" s="117">
        <v>0</v>
      </c>
      <c r="AM80" s="65"/>
      <c r="AN80" s="66"/>
      <c r="AO80" s="66"/>
      <c r="AP80" s="66"/>
      <c r="AQ80" s="67"/>
      <c r="AR80" s="4"/>
    </row>
    <row r="81" spans="2:45">
      <c r="B81" s="193">
        <v>44619</v>
      </c>
      <c r="C81" s="114">
        <f t="shared" si="2"/>
        <v>65318</v>
      </c>
      <c r="D81" s="115">
        <v>1203</v>
      </c>
      <c r="E81" s="116">
        <v>1212</v>
      </c>
      <c r="F81" s="116">
        <v>1176</v>
      </c>
      <c r="G81" s="116">
        <v>1159</v>
      </c>
      <c r="H81" s="117">
        <v>1091</v>
      </c>
      <c r="I81" s="65">
        <v>1109</v>
      </c>
      <c r="J81" s="66">
        <v>1096</v>
      </c>
      <c r="K81" s="66">
        <v>1123</v>
      </c>
      <c r="L81" s="66">
        <v>1075</v>
      </c>
      <c r="M81" s="67">
        <v>1239</v>
      </c>
      <c r="N81" s="68">
        <v>1239</v>
      </c>
      <c r="O81" s="69">
        <v>1522</v>
      </c>
      <c r="P81" s="69">
        <v>1672</v>
      </c>
      <c r="Q81" s="69">
        <v>1717</v>
      </c>
      <c r="R81" s="70">
        <v>2018</v>
      </c>
      <c r="S81" s="115">
        <v>2006</v>
      </c>
      <c r="T81" s="116">
        <v>2037</v>
      </c>
      <c r="U81" s="116">
        <v>2392</v>
      </c>
      <c r="V81" s="116">
        <v>2402</v>
      </c>
      <c r="W81" s="117">
        <v>2277</v>
      </c>
      <c r="X81" s="65">
        <v>2099</v>
      </c>
      <c r="Y81" s="66">
        <v>2196</v>
      </c>
      <c r="Z81" s="66">
        <v>2394</v>
      </c>
      <c r="AA81" s="66">
        <v>2503</v>
      </c>
      <c r="AB81" s="67">
        <v>2489</v>
      </c>
      <c r="AC81" s="68">
        <v>2877</v>
      </c>
      <c r="AD81" s="69">
        <v>2882</v>
      </c>
      <c r="AE81" s="69">
        <v>2971</v>
      </c>
      <c r="AF81" s="69">
        <v>3060</v>
      </c>
      <c r="AG81" s="70">
        <v>2991</v>
      </c>
      <c r="AH81" s="115">
        <v>2879</v>
      </c>
      <c r="AI81" s="116">
        <v>2766</v>
      </c>
      <c r="AJ81" s="116">
        <v>2446</v>
      </c>
      <c r="AK81" s="116">
        <v>0</v>
      </c>
      <c r="AL81" s="117">
        <v>0</v>
      </c>
      <c r="AM81" s="65"/>
      <c r="AN81" s="66"/>
      <c r="AO81" s="66"/>
      <c r="AP81" s="66"/>
      <c r="AQ81" s="67"/>
      <c r="AR81" s="4"/>
    </row>
    <row r="82" spans="2:45">
      <c r="B82" s="193">
        <v>44626</v>
      </c>
      <c r="C82" s="114">
        <f t="shared" si="2"/>
        <v>65372</v>
      </c>
      <c r="D82" s="115">
        <v>1203</v>
      </c>
      <c r="E82" s="116">
        <v>1212</v>
      </c>
      <c r="F82" s="116">
        <v>1176</v>
      </c>
      <c r="G82" s="116">
        <v>1159</v>
      </c>
      <c r="H82" s="117">
        <v>1091</v>
      </c>
      <c r="I82" s="65">
        <v>1109</v>
      </c>
      <c r="J82" s="66">
        <v>1096</v>
      </c>
      <c r="K82" s="66">
        <v>1123</v>
      </c>
      <c r="L82" s="66">
        <v>1075</v>
      </c>
      <c r="M82" s="67">
        <v>1239</v>
      </c>
      <c r="N82" s="68">
        <v>1239</v>
      </c>
      <c r="O82" s="69">
        <v>1522</v>
      </c>
      <c r="P82" s="69">
        <v>1672</v>
      </c>
      <c r="Q82" s="69">
        <v>1717</v>
      </c>
      <c r="R82" s="70">
        <v>2018</v>
      </c>
      <c r="S82" s="115">
        <v>2006</v>
      </c>
      <c r="T82" s="116">
        <v>2037</v>
      </c>
      <c r="U82" s="116">
        <v>2392</v>
      </c>
      <c r="V82" s="116">
        <v>2402</v>
      </c>
      <c r="W82" s="117">
        <v>2277</v>
      </c>
      <c r="X82" s="65">
        <v>2099</v>
      </c>
      <c r="Y82" s="66">
        <v>2196</v>
      </c>
      <c r="Z82" s="66">
        <v>2394</v>
      </c>
      <c r="AA82" s="66">
        <v>2503</v>
      </c>
      <c r="AB82" s="67">
        <v>2489</v>
      </c>
      <c r="AC82" s="68">
        <v>2877</v>
      </c>
      <c r="AD82" s="69">
        <v>2882</v>
      </c>
      <c r="AE82" s="69">
        <v>2971</v>
      </c>
      <c r="AF82" s="69">
        <v>3060</v>
      </c>
      <c r="AG82" s="70">
        <v>2991</v>
      </c>
      <c r="AH82" s="115">
        <v>2879</v>
      </c>
      <c r="AI82" s="116">
        <v>2768</v>
      </c>
      <c r="AJ82" s="116">
        <v>2498</v>
      </c>
      <c r="AK82" s="116">
        <v>0</v>
      </c>
      <c r="AL82" s="117">
        <v>0</v>
      </c>
      <c r="AM82" s="65"/>
      <c r="AN82" s="66"/>
      <c r="AO82" s="66"/>
      <c r="AP82" s="66"/>
      <c r="AQ82" s="67"/>
      <c r="AR82" s="4"/>
    </row>
    <row r="83" spans="2:45">
      <c r="B83" s="193">
        <v>44633</v>
      </c>
      <c r="C83" s="114">
        <f t="shared" si="2"/>
        <v>65436</v>
      </c>
      <c r="D83" s="115">
        <v>1203</v>
      </c>
      <c r="E83" s="116">
        <v>1212</v>
      </c>
      <c r="F83" s="116">
        <v>1176</v>
      </c>
      <c r="G83" s="116">
        <v>1159</v>
      </c>
      <c r="H83" s="117">
        <v>1091</v>
      </c>
      <c r="I83" s="65">
        <v>1109</v>
      </c>
      <c r="J83" s="66">
        <v>1096</v>
      </c>
      <c r="K83" s="66">
        <v>1123</v>
      </c>
      <c r="L83" s="66">
        <v>1075</v>
      </c>
      <c r="M83" s="67">
        <v>1239</v>
      </c>
      <c r="N83" s="68">
        <v>1239</v>
      </c>
      <c r="O83" s="69">
        <v>1522</v>
      </c>
      <c r="P83" s="69">
        <v>1672</v>
      </c>
      <c r="Q83" s="69">
        <v>1717</v>
      </c>
      <c r="R83" s="70">
        <v>2018</v>
      </c>
      <c r="S83" s="115">
        <v>2006</v>
      </c>
      <c r="T83" s="116">
        <v>2037</v>
      </c>
      <c r="U83" s="116">
        <v>2392</v>
      </c>
      <c r="V83" s="116">
        <v>2402</v>
      </c>
      <c r="W83" s="117">
        <v>2277</v>
      </c>
      <c r="X83" s="65">
        <v>2099</v>
      </c>
      <c r="Y83" s="66">
        <v>2196</v>
      </c>
      <c r="Z83" s="66">
        <v>2394</v>
      </c>
      <c r="AA83" s="66">
        <v>2503</v>
      </c>
      <c r="AB83" s="67">
        <v>2489</v>
      </c>
      <c r="AC83" s="68">
        <v>2877</v>
      </c>
      <c r="AD83" s="69">
        <v>2882</v>
      </c>
      <c r="AE83" s="69">
        <v>2971</v>
      </c>
      <c r="AF83" s="69">
        <v>3060</v>
      </c>
      <c r="AG83" s="70">
        <v>2991</v>
      </c>
      <c r="AH83" s="115">
        <v>2879</v>
      </c>
      <c r="AI83" s="116">
        <v>2782</v>
      </c>
      <c r="AJ83" s="116">
        <v>2548</v>
      </c>
      <c r="AK83" s="116">
        <v>0</v>
      </c>
      <c r="AL83" s="117">
        <v>0</v>
      </c>
      <c r="AM83" s="65"/>
      <c r="AN83" s="66"/>
      <c r="AO83" s="66"/>
      <c r="AP83" s="66"/>
      <c r="AQ83" s="67"/>
      <c r="AR83" s="4"/>
    </row>
    <row r="84" spans="2:45">
      <c r="B84" s="193">
        <v>44637</v>
      </c>
      <c r="C84" s="114">
        <f t="shared" si="2"/>
        <v>65456</v>
      </c>
      <c r="D84" s="115">
        <v>1203</v>
      </c>
      <c r="E84" s="116">
        <v>1212</v>
      </c>
      <c r="F84" s="116">
        <v>1176</v>
      </c>
      <c r="G84" s="116">
        <v>1159</v>
      </c>
      <c r="H84" s="117">
        <v>1091</v>
      </c>
      <c r="I84" s="65">
        <v>1109</v>
      </c>
      <c r="J84" s="66">
        <v>1096</v>
      </c>
      <c r="K84" s="66">
        <v>1123</v>
      </c>
      <c r="L84" s="66">
        <v>1075</v>
      </c>
      <c r="M84" s="67">
        <v>1239</v>
      </c>
      <c r="N84" s="68">
        <v>1239</v>
      </c>
      <c r="O84" s="69">
        <v>1522</v>
      </c>
      <c r="P84" s="69">
        <v>1672</v>
      </c>
      <c r="Q84" s="69">
        <v>1717</v>
      </c>
      <c r="R84" s="70">
        <v>2018</v>
      </c>
      <c r="S84" s="115">
        <v>2006</v>
      </c>
      <c r="T84" s="116">
        <v>2037</v>
      </c>
      <c r="U84" s="116">
        <v>2392</v>
      </c>
      <c r="V84" s="116">
        <v>2402</v>
      </c>
      <c r="W84" s="117">
        <v>2277</v>
      </c>
      <c r="X84" s="65">
        <v>2099</v>
      </c>
      <c r="Y84" s="66">
        <v>2196</v>
      </c>
      <c r="Z84" s="66">
        <v>2394</v>
      </c>
      <c r="AA84" s="66">
        <v>2503</v>
      </c>
      <c r="AB84" s="67">
        <v>2489</v>
      </c>
      <c r="AC84" s="68">
        <v>2877</v>
      </c>
      <c r="AD84" s="69">
        <v>2882</v>
      </c>
      <c r="AE84" s="69">
        <v>2971</v>
      </c>
      <c r="AF84" s="69">
        <v>3060</v>
      </c>
      <c r="AG84" s="70">
        <v>2991</v>
      </c>
      <c r="AH84" s="115">
        <v>2879</v>
      </c>
      <c r="AI84" s="116">
        <v>2782</v>
      </c>
      <c r="AJ84" s="116">
        <v>2567</v>
      </c>
      <c r="AK84" s="116">
        <v>1</v>
      </c>
      <c r="AL84" s="117">
        <v>0</v>
      </c>
      <c r="AM84" s="65"/>
      <c r="AN84" s="66"/>
      <c r="AO84" s="66"/>
      <c r="AP84" s="66"/>
      <c r="AQ84" s="67"/>
      <c r="AR84" s="4"/>
    </row>
    <row r="85" spans="2:45">
      <c r="B85" s="193">
        <v>44654</v>
      </c>
      <c r="C85" s="114">
        <f t="shared" si="2"/>
        <v>65513</v>
      </c>
      <c r="D85" s="115">
        <v>1203</v>
      </c>
      <c r="E85" s="116">
        <v>1212</v>
      </c>
      <c r="F85" s="116">
        <v>1176</v>
      </c>
      <c r="G85" s="116">
        <v>1159</v>
      </c>
      <c r="H85" s="117">
        <v>1091</v>
      </c>
      <c r="I85" s="65">
        <v>1109</v>
      </c>
      <c r="J85" s="66">
        <v>1096</v>
      </c>
      <c r="K85" s="66">
        <v>1123</v>
      </c>
      <c r="L85" s="66">
        <v>1075</v>
      </c>
      <c r="M85" s="67">
        <v>1239</v>
      </c>
      <c r="N85" s="68">
        <v>1239</v>
      </c>
      <c r="O85" s="69">
        <v>1522</v>
      </c>
      <c r="P85" s="69">
        <v>1672</v>
      </c>
      <c r="Q85" s="69">
        <v>1717</v>
      </c>
      <c r="R85" s="70">
        <v>2018</v>
      </c>
      <c r="S85" s="115">
        <v>2006</v>
      </c>
      <c r="T85" s="116">
        <v>2037</v>
      </c>
      <c r="U85" s="116">
        <v>2392</v>
      </c>
      <c r="V85" s="116">
        <v>2402</v>
      </c>
      <c r="W85" s="117">
        <v>2277</v>
      </c>
      <c r="X85" s="65">
        <v>2099</v>
      </c>
      <c r="Y85" s="66">
        <v>2196</v>
      </c>
      <c r="Z85" s="66">
        <v>2394</v>
      </c>
      <c r="AA85" s="66">
        <v>2503</v>
      </c>
      <c r="AB85" s="67">
        <v>2489</v>
      </c>
      <c r="AC85" s="68">
        <v>2877</v>
      </c>
      <c r="AD85" s="69">
        <v>2882</v>
      </c>
      <c r="AE85" s="69">
        <v>2971</v>
      </c>
      <c r="AF85" s="69">
        <v>3060</v>
      </c>
      <c r="AG85" s="70">
        <v>2991</v>
      </c>
      <c r="AH85" s="115">
        <v>2879</v>
      </c>
      <c r="AI85" s="116">
        <v>2786</v>
      </c>
      <c r="AJ85" s="116">
        <v>2611</v>
      </c>
      <c r="AK85" s="116">
        <v>10</v>
      </c>
      <c r="AL85" s="117">
        <v>0</v>
      </c>
      <c r="AM85" s="65"/>
      <c r="AN85" s="66"/>
      <c r="AO85" s="66"/>
      <c r="AP85" s="66"/>
      <c r="AQ85" s="67"/>
      <c r="AR85" s="4"/>
    </row>
    <row r="86" spans="2:45">
      <c r="B86" s="193">
        <v>44668</v>
      </c>
      <c r="C86" s="114">
        <f t="shared" si="2"/>
        <v>65590</v>
      </c>
      <c r="D86" s="115">
        <v>1203</v>
      </c>
      <c r="E86" s="116">
        <v>1212</v>
      </c>
      <c r="F86" s="116">
        <v>1176</v>
      </c>
      <c r="G86" s="116">
        <v>1159</v>
      </c>
      <c r="H86" s="117">
        <v>1091</v>
      </c>
      <c r="I86" s="65">
        <v>1109</v>
      </c>
      <c r="J86" s="66">
        <v>1096</v>
      </c>
      <c r="K86" s="66">
        <v>1123</v>
      </c>
      <c r="L86" s="66">
        <v>1075</v>
      </c>
      <c r="M86" s="67">
        <v>1239</v>
      </c>
      <c r="N86" s="68">
        <v>1239</v>
      </c>
      <c r="O86" s="69">
        <v>1522</v>
      </c>
      <c r="P86" s="69">
        <v>1672</v>
      </c>
      <c r="Q86" s="69">
        <v>1717</v>
      </c>
      <c r="R86" s="70">
        <v>2018</v>
      </c>
      <c r="S86" s="115">
        <v>2006</v>
      </c>
      <c r="T86" s="116">
        <v>2037</v>
      </c>
      <c r="U86" s="116">
        <v>2392</v>
      </c>
      <c r="V86" s="116">
        <v>2402</v>
      </c>
      <c r="W86" s="117">
        <v>2277</v>
      </c>
      <c r="X86" s="65">
        <v>2099</v>
      </c>
      <c r="Y86" s="66">
        <v>2196</v>
      </c>
      <c r="Z86" s="66">
        <v>2394</v>
      </c>
      <c r="AA86" s="66">
        <v>2503</v>
      </c>
      <c r="AB86" s="67">
        <v>2489</v>
      </c>
      <c r="AC86" s="68">
        <v>2877</v>
      </c>
      <c r="AD86" s="69">
        <v>2882</v>
      </c>
      <c r="AE86" s="69">
        <v>2971</v>
      </c>
      <c r="AF86" s="69">
        <v>3060</v>
      </c>
      <c r="AG86" s="70">
        <v>2991</v>
      </c>
      <c r="AH86" s="115">
        <v>2879</v>
      </c>
      <c r="AI86" s="116">
        <v>2788</v>
      </c>
      <c r="AJ86" s="116">
        <v>2660</v>
      </c>
      <c r="AK86" s="116">
        <v>36</v>
      </c>
      <c r="AL86" s="117">
        <v>0</v>
      </c>
      <c r="AM86" s="65"/>
      <c r="AN86" s="66"/>
      <c r="AO86" s="66"/>
      <c r="AP86" s="66"/>
      <c r="AQ86" s="67"/>
      <c r="AR86" s="4"/>
    </row>
    <row r="87" spans="2:45">
      <c r="B87" s="193">
        <v>44675</v>
      </c>
      <c r="C87" s="114">
        <f t="shared" si="2"/>
        <v>65636</v>
      </c>
      <c r="D87" s="115">
        <v>1203</v>
      </c>
      <c r="E87" s="116">
        <v>1212</v>
      </c>
      <c r="F87" s="116">
        <v>1176</v>
      </c>
      <c r="G87" s="116">
        <v>1159</v>
      </c>
      <c r="H87" s="117">
        <v>1091</v>
      </c>
      <c r="I87" s="65">
        <v>1109</v>
      </c>
      <c r="J87" s="66">
        <v>1096</v>
      </c>
      <c r="K87" s="66">
        <v>1123</v>
      </c>
      <c r="L87" s="66">
        <v>1075</v>
      </c>
      <c r="M87" s="67">
        <v>1239</v>
      </c>
      <c r="N87" s="68">
        <v>1239</v>
      </c>
      <c r="O87" s="69">
        <v>1522</v>
      </c>
      <c r="P87" s="69">
        <v>1672</v>
      </c>
      <c r="Q87" s="69">
        <v>1717</v>
      </c>
      <c r="R87" s="70">
        <v>2018</v>
      </c>
      <c r="S87" s="115">
        <v>2006</v>
      </c>
      <c r="T87" s="116">
        <v>2037</v>
      </c>
      <c r="U87" s="116">
        <v>2392</v>
      </c>
      <c r="V87" s="116">
        <v>2402</v>
      </c>
      <c r="W87" s="117">
        <v>2277</v>
      </c>
      <c r="X87" s="65">
        <v>2099</v>
      </c>
      <c r="Y87" s="66">
        <v>2196</v>
      </c>
      <c r="Z87" s="66">
        <v>2394</v>
      </c>
      <c r="AA87" s="66">
        <v>2503</v>
      </c>
      <c r="AB87" s="67">
        <v>2489</v>
      </c>
      <c r="AC87" s="68">
        <v>2877</v>
      </c>
      <c r="AD87" s="69">
        <v>2882</v>
      </c>
      <c r="AE87" s="69">
        <v>2971</v>
      </c>
      <c r="AF87" s="69">
        <v>3060</v>
      </c>
      <c r="AG87" s="70">
        <v>2991</v>
      </c>
      <c r="AH87" s="115">
        <v>2879</v>
      </c>
      <c r="AI87" s="116">
        <v>2788</v>
      </c>
      <c r="AJ87" s="116">
        <v>2661</v>
      </c>
      <c r="AK87" s="116">
        <v>81</v>
      </c>
      <c r="AL87" s="117">
        <v>0</v>
      </c>
      <c r="AM87" s="65"/>
      <c r="AN87" s="66"/>
      <c r="AO87" s="66"/>
      <c r="AP87" s="66"/>
      <c r="AQ87" s="67"/>
      <c r="AR87" s="4"/>
    </row>
    <row r="88" spans="2:45">
      <c r="B88" s="193">
        <v>44703</v>
      </c>
      <c r="C88" s="114">
        <f t="shared" si="2"/>
        <v>65806</v>
      </c>
      <c r="D88" s="115">
        <v>1203</v>
      </c>
      <c r="E88" s="116">
        <v>1212</v>
      </c>
      <c r="F88" s="116">
        <v>1176</v>
      </c>
      <c r="G88" s="116">
        <v>1159</v>
      </c>
      <c r="H88" s="117">
        <v>1091</v>
      </c>
      <c r="I88" s="65">
        <v>1109</v>
      </c>
      <c r="J88" s="66">
        <v>1096</v>
      </c>
      <c r="K88" s="66">
        <v>1123</v>
      </c>
      <c r="L88" s="66">
        <v>1075</v>
      </c>
      <c r="M88" s="67">
        <v>1239</v>
      </c>
      <c r="N88" s="68">
        <v>1239</v>
      </c>
      <c r="O88" s="69">
        <v>1522</v>
      </c>
      <c r="P88" s="69">
        <v>1672</v>
      </c>
      <c r="Q88" s="69">
        <v>1717</v>
      </c>
      <c r="R88" s="70">
        <v>2018</v>
      </c>
      <c r="S88" s="115">
        <v>2006</v>
      </c>
      <c r="T88" s="116">
        <v>2037</v>
      </c>
      <c r="U88" s="116">
        <v>2392</v>
      </c>
      <c r="V88" s="116">
        <v>2402</v>
      </c>
      <c r="W88" s="117">
        <v>2277</v>
      </c>
      <c r="X88" s="65">
        <v>2099</v>
      </c>
      <c r="Y88" s="66">
        <v>2196</v>
      </c>
      <c r="Z88" s="66">
        <v>2394</v>
      </c>
      <c r="AA88" s="66">
        <v>2503</v>
      </c>
      <c r="AB88" s="67">
        <v>2489</v>
      </c>
      <c r="AC88" s="68">
        <v>2877</v>
      </c>
      <c r="AD88" s="69">
        <v>2882</v>
      </c>
      <c r="AE88" s="69">
        <v>2971</v>
      </c>
      <c r="AF88" s="69">
        <v>3060</v>
      </c>
      <c r="AG88" s="70">
        <v>2991</v>
      </c>
      <c r="AH88" s="115">
        <v>2879</v>
      </c>
      <c r="AI88" s="116">
        <v>2791</v>
      </c>
      <c r="AJ88" s="116">
        <v>2790</v>
      </c>
      <c r="AK88" s="116">
        <v>119</v>
      </c>
      <c r="AL88" s="117"/>
      <c r="AM88" s="65"/>
      <c r="AN88" s="66"/>
      <c r="AO88" s="66"/>
      <c r="AP88" s="66"/>
      <c r="AQ88" s="67"/>
      <c r="AR88" s="4"/>
    </row>
    <row r="89" spans="2:45">
      <c r="B89" s="193">
        <v>44710</v>
      </c>
      <c r="C89" s="114">
        <f t="shared" si="2"/>
        <v>65817</v>
      </c>
      <c r="D89" s="115">
        <v>1203</v>
      </c>
      <c r="E89" s="116">
        <v>1212</v>
      </c>
      <c r="F89" s="116">
        <v>1176</v>
      </c>
      <c r="G89" s="116">
        <v>1159</v>
      </c>
      <c r="H89" s="117">
        <v>1091</v>
      </c>
      <c r="I89" s="65">
        <v>1109</v>
      </c>
      <c r="J89" s="66">
        <v>1096</v>
      </c>
      <c r="K89" s="66">
        <v>1123</v>
      </c>
      <c r="L89" s="66">
        <v>1075</v>
      </c>
      <c r="M89" s="67">
        <v>1239</v>
      </c>
      <c r="N89" s="68">
        <v>1239</v>
      </c>
      <c r="O89" s="69">
        <v>1522</v>
      </c>
      <c r="P89" s="69">
        <v>1672</v>
      </c>
      <c r="Q89" s="69">
        <v>1717</v>
      </c>
      <c r="R89" s="70">
        <v>2018</v>
      </c>
      <c r="S89" s="115">
        <v>2006</v>
      </c>
      <c r="T89" s="116">
        <v>2037</v>
      </c>
      <c r="U89" s="116">
        <v>2392</v>
      </c>
      <c r="V89" s="116">
        <v>2402</v>
      </c>
      <c r="W89" s="117">
        <v>2277</v>
      </c>
      <c r="X89" s="65">
        <v>2099</v>
      </c>
      <c r="Y89" s="66">
        <v>2196</v>
      </c>
      <c r="Z89" s="66">
        <v>2394</v>
      </c>
      <c r="AA89" s="66">
        <v>2503</v>
      </c>
      <c r="AB89" s="67">
        <v>2489</v>
      </c>
      <c r="AC89" s="68">
        <v>2877</v>
      </c>
      <c r="AD89" s="69">
        <v>2882</v>
      </c>
      <c r="AE89" s="69">
        <v>2971</v>
      </c>
      <c r="AF89" s="69">
        <v>3060</v>
      </c>
      <c r="AG89" s="70">
        <v>2991</v>
      </c>
      <c r="AH89" s="115">
        <v>2879</v>
      </c>
      <c r="AI89" s="116">
        <v>2791</v>
      </c>
      <c r="AJ89" s="116">
        <v>2794</v>
      </c>
      <c r="AK89" s="116">
        <v>126</v>
      </c>
      <c r="AL89" s="117">
        <v>0</v>
      </c>
      <c r="AM89" s="65"/>
      <c r="AN89" s="66"/>
      <c r="AO89" s="66"/>
      <c r="AP89" s="66"/>
      <c r="AQ89" s="67"/>
      <c r="AR89" s="4"/>
    </row>
    <row r="90" spans="2:45">
      <c r="B90" s="193">
        <v>44723</v>
      </c>
      <c r="C90" s="114">
        <f t="shared" si="2"/>
        <v>65829</v>
      </c>
      <c r="D90" s="115">
        <v>1203</v>
      </c>
      <c r="E90" s="116">
        <v>1212</v>
      </c>
      <c r="F90" s="116">
        <v>1176</v>
      </c>
      <c r="G90" s="116">
        <v>1159</v>
      </c>
      <c r="H90" s="117">
        <v>1091</v>
      </c>
      <c r="I90" s="65">
        <v>1109</v>
      </c>
      <c r="J90" s="66">
        <v>1096</v>
      </c>
      <c r="K90" s="66">
        <v>1123</v>
      </c>
      <c r="L90" s="66">
        <v>1075</v>
      </c>
      <c r="M90" s="67">
        <v>1239</v>
      </c>
      <c r="N90" s="68">
        <v>1239</v>
      </c>
      <c r="O90" s="69">
        <v>1522</v>
      </c>
      <c r="P90" s="69">
        <v>1672</v>
      </c>
      <c r="Q90" s="69">
        <v>1717</v>
      </c>
      <c r="R90" s="70">
        <v>2018</v>
      </c>
      <c r="S90" s="115">
        <v>2006</v>
      </c>
      <c r="T90" s="116">
        <v>2037</v>
      </c>
      <c r="U90" s="116">
        <v>2392</v>
      </c>
      <c r="V90" s="116">
        <v>2402</v>
      </c>
      <c r="W90" s="117">
        <v>2277</v>
      </c>
      <c r="X90" s="65">
        <v>2099</v>
      </c>
      <c r="Y90" s="66">
        <v>2196</v>
      </c>
      <c r="Z90" s="66">
        <v>2394</v>
      </c>
      <c r="AA90" s="66">
        <v>2503</v>
      </c>
      <c r="AB90" s="67">
        <v>2489</v>
      </c>
      <c r="AC90" s="68">
        <v>2877</v>
      </c>
      <c r="AD90" s="69">
        <v>2882</v>
      </c>
      <c r="AE90" s="69">
        <v>2971</v>
      </c>
      <c r="AF90" s="69">
        <v>3060</v>
      </c>
      <c r="AG90" s="70">
        <v>2991</v>
      </c>
      <c r="AH90" s="115">
        <v>2879</v>
      </c>
      <c r="AI90" s="116">
        <v>2791</v>
      </c>
      <c r="AJ90" s="116">
        <v>2800</v>
      </c>
      <c r="AK90" s="116">
        <v>132</v>
      </c>
      <c r="AL90" s="117">
        <v>0</v>
      </c>
      <c r="AM90" s="65"/>
      <c r="AN90" s="66"/>
      <c r="AO90" s="66"/>
      <c r="AP90" s="66"/>
      <c r="AQ90" s="67"/>
      <c r="AR90" s="4"/>
      <c r="AS90" s="38" t="s">
        <v>864</v>
      </c>
    </row>
    <row r="91" spans="2:45">
      <c r="B91" s="193">
        <v>44744</v>
      </c>
      <c r="C91" s="114">
        <f t="shared" si="2"/>
        <v>66025</v>
      </c>
      <c r="D91" s="115">
        <v>1203</v>
      </c>
      <c r="E91" s="116">
        <v>1212</v>
      </c>
      <c r="F91" s="116">
        <v>1176</v>
      </c>
      <c r="G91" s="116">
        <v>1159</v>
      </c>
      <c r="H91" s="117">
        <v>1091</v>
      </c>
      <c r="I91" s="65">
        <v>1109</v>
      </c>
      <c r="J91" s="66">
        <v>1096</v>
      </c>
      <c r="K91" s="66">
        <v>1123</v>
      </c>
      <c r="L91" s="66">
        <v>1075</v>
      </c>
      <c r="M91" s="67">
        <v>1239</v>
      </c>
      <c r="N91" s="68">
        <v>1239</v>
      </c>
      <c r="O91" s="69">
        <v>1522</v>
      </c>
      <c r="P91" s="69">
        <v>1672</v>
      </c>
      <c r="Q91" s="69">
        <v>1717</v>
      </c>
      <c r="R91" s="70">
        <v>2018</v>
      </c>
      <c r="S91" s="115">
        <v>2006</v>
      </c>
      <c r="T91" s="116">
        <v>2037</v>
      </c>
      <c r="U91" s="116">
        <v>2392</v>
      </c>
      <c r="V91" s="116">
        <v>2402</v>
      </c>
      <c r="W91" s="117">
        <v>2277</v>
      </c>
      <c r="X91" s="65">
        <v>2099</v>
      </c>
      <c r="Y91" s="66">
        <v>2196</v>
      </c>
      <c r="Z91" s="66">
        <v>2394</v>
      </c>
      <c r="AA91" s="66">
        <v>2503</v>
      </c>
      <c r="AB91" s="67">
        <v>2489</v>
      </c>
      <c r="AC91" s="68">
        <v>2877</v>
      </c>
      <c r="AD91" s="69">
        <v>2882</v>
      </c>
      <c r="AE91" s="69">
        <v>2971</v>
      </c>
      <c r="AF91" s="69">
        <v>3060</v>
      </c>
      <c r="AG91" s="70">
        <v>2991</v>
      </c>
      <c r="AH91" s="115">
        <v>2879</v>
      </c>
      <c r="AI91" s="116">
        <v>2792</v>
      </c>
      <c r="AJ91" s="116">
        <v>2860</v>
      </c>
      <c r="AK91" s="116">
        <v>267</v>
      </c>
      <c r="AL91" s="117">
        <v>0</v>
      </c>
      <c r="AM91" s="65"/>
      <c r="AN91" s="66"/>
      <c r="AO91" s="66"/>
      <c r="AP91" s="66"/>
      <c r="AQ91" s="67"/>
      <c r="AR91" s="4"/>
    </row>
    <row r="92" spans="2:45">
      <c r="B92" s="193">
        <v>44752</v>
      </c>
      <c r="C92" s="114">
        <f t="shared" si="2"/>
        <v>66046</v>
      </c>
      <c r="D92" s="115">
        <v>1203</v>
      </c>
      <c r="E92" s="116">
        <v>1212</v>
      </c>
      <c r="F92" s="116">
        <v>1176</v>
      </c>
      <c r="G92" s="116">
        <v>1159</v>
      </c>
      <c r="H92" s="117">
        <v>1091</v>
      </c>
      <c r="I92" s="65">
        <v>1109</v>
      </c>
      <c r="J92" s="66">
        <v>1096</v>
      </c>
      <c r="K92" s="66">
        <v>1123</v>
      </c>
      <c r="L92" s="66">
        <v>1075</v>
      </c>
      <c r="M92" s="67">
        <v>1239</v>
      </c>
      <c r="N92" s="68">
        <v>1239</v>
      </c>
      <c r="O92" s="69">
        <v>1522</v>
      </c>
      <c r="P92" s="69">
        <v>1672</v>
      </c>
      <c r="Q92" s="69">
        <v>1717</v>
      </c>
      <c r="R92" s="70">
        <v>2018</v>
      </c>
      <c r="S92" s="115">
        <v>2006</v>
      </c>
      <c r="T92" s="116">
        <v>2037</v>
      </c>
      <c r="U92" s="116">
        <v>2392</v>
      </c>
      <c r="V92" s="116">
        <v>2402</v>
      </c>
      <c r="W92" s="117">
        <v>2277</v>
      </c>
      <c r="X92" s="65">
        <v>2099</v>
      </c>
      <c r="Y92" s="66">
        <v>2196</v>
      </c>
      <c r="Z92" s="66">
        <v>2394</v>
      </c>
      <c r="AA92" s="66">
        <v>2503</v>
      </c>
      <c r="AB92" s="67">
        <v>2489</v>
      </c>
      <c r="AC92" s="68">
        <v>2877</v>
      </c>
      <c r="AD92" s="69">
        <v>2882</v>
      </c>
      <c r="AE92" s="69">
        <v>2971</v>
      </c>
      <c r="AF92" s="69">
        <v>3060</v>
      </c>
      <c r="AG92" s="70">
        <v>2991</v>
      </c>
      <c r="AH92" s="115">
        <v>2879</v>
      </c>
      <c r="AI92" s="116">
        <v>2792</v>
      </c>
      <c r="AJ92" s="116">
        <v>2877</v>
      </c>
      <c r="AK92" s="116">
        <v>271</v>
      </c>
      <c r="AL92" s="117">
        <v>0</v>
      </c>
      <c r="AM92" s="65"/>
      <c r="AN92" s="66"/>
      <c r="AO92" s="66"/>
      <c r="AP92" s="66"/>
      <c r="AQ92" s="67"/>
      <c r="AR92" s="4"/>
    </row>
    <row r="93" spans="2:45">
      <c r="B93" s="193">
        <v>44760</v>
      </c>
      <c r="C93" s="114">
        <f t="shared" si="2"/>
        <v>66117</v>
      </c>
      <c r="D93" s="115">
        <v>1203</v>
      </c>
      <c r="E93" s="116">
        <v>1212</v>
      </c>
      <c r="F93" s="116">
        <v>1176</v>
      </c>
      <c r="G93" s="116">
        <v>1159</v>
      </c>
      <c r="H93" s="117">
        <v>1091</v>
      </c>
      <c r="I93" s="65">
        <v>1109</v>
      </c>
      <c r="J93" s="66">
        <v>1096</v>
      </c>
      <c r="K93" s="66">
        <v>1123</v>
      </c>
      <c r="L93" s="66">
        <v>1075</v>
      </c>
      <c r="M93" s="67">
        <v>1239</v>
      </c>
      <c r="N93" s="68">
        <v>1239</v>
      </c>
      <c r="O93" s="69">
        <v>1522</v>
      </c>
      <c r="P93" s="69">
        <v>1672</v>
      </c>
      <c r="Q93" s="69">
        <v>1717</v>
      </c>
      <c r="R93" s="70">
        <v>2018</v>
      </c>
      <c r="S93" s="115">
        <v>2006</v>
      </c>
      <c r="T93" s="116">
        <v>2037</v>
      </c>
      <c r="U93" s="116">
        <v>2392</v>
      </c>
      <c r="V93" s="116">
        <v>2402</v>
      </c>
      <c r="W93" s="117">
        <v>2277</v>
      </c>
      <c r="X93" s="65">
        <v>2099</v>
      </c>
      <c r="Y93" s="66">
        <v>2196</v>
      </c>
      <c r="Z93" s="66">
        <v>2394</v>
      </c>
      <c r="AA93" s="66">
        <v>2503</v>
      </c>
      <c r="AB93" s="67">
        <v>2489</v>
      </c>
      <c r="AC93" s="68">
        <v>2877</v>
      </c>
      <c r="AD93" s="69">
        <v>2882</v>
      </c>
      <c r="AE93" s="69">
        <v>2971</v>
      </c>
      <c r="AF93" s="69">
        <v>3060</v>
      </c>
      <c r="AG93" s="70">
        <v>2991</v>
      </c>
      <c r="AH93" s="115">
        <v>2879</v>
      </c>
      <c r="AI93" s="116">
        <v>2792</v>
      </c>
      <c r="AJ93" s="116">
        <v>2890</v>
      </c>
      <c r="AK93" s="116">
        <v>329</v>
      </c>
      <c r="AL93" s="117">
        <v>0</v>
      </c>
      <c r="AM93" s="65"/>
      <c r="AN93" s="66"/>
      <c r="AO93" s="66"/>
      <c r="AP93" s="66"/>
      <c r="AQ93" s="67"/>
      <c r="AR93" s="4"/>
    </row>
    <row r="94" spans="2:45">
      <c r="B94" s="193">
        <v>44775</v>
      </c>
      <c r="C94" s="114">
        <f t="shared" si="2"/>
        <v>66279</v>
      </c>
      <c r="D94" s="115">
        <v>1203</v>
      </c>
      <c r="E94" s="116">
        <v>1212</v>
      </c>
      <c r="F94" s="116">
        <v>1176</v>
      </c>
      <c r="G94" s="116">
        <v>1159</v>
      </c>
      <c r="H94" s="117">
        <v>1091</v>
      </c>
      <c r="I94" s="65">
        <v>1109</v>
      </c>
      <c r="J94" s="66">
        <v>1096</v>
      </c>
      <c r="K94" s="66">
        <v>1123</v>
      </c>
      <c r="L94" s="66">
        <v>1075</v>
      </c>
      <c r="M94" s="67">
        <v>1239</v>
      </c>
      <c r="N94" s="68">
        <v>1239</v>
      </c>
      <c r="O94" s="69">
        <v>1522</v>
      </c>
      <c r="P94" s="69">
        <v>1672</v>
      </c>
      <c r="Q94" s="69">
        <v>1717</v>
      </c>
      <c r="R94" s="70">
        <v>2018</v>
      </c>
      <c r="S94" s="115">
        <v>2006</v>
      </c>
      <c r="T94" s="116">
        <v>2037</v>
      </c>
      <c r="U94" s="116">
        <v>2392</v>
      </c>
      <c r="V94" s="116">
        <v>2402</v>
      </c>
      <c r="W94" s="117">
        <v>2277</v>
      </c>
      <c r="X94" s="65">
        <v>2099</v>
      </c>
      <c r="Y94" s="66">
        <v>2196</v>
      </c>
      <c r="Z94" s="66">
        <v>2394</v>
      </c>
      <c r="AA94" s="66">
        <v>2503</v>
      </c>
      <c r="AB94" s="67">
        <v>2489</v>
      </c>
      <c r="AC94" s="68">
        <v>2877</v>
      </c>
      <c r="AD94" s="69">
        <v>2882</v>
      </c>
      <c r="AE94" s="69">
        <v>2971</v>
      </c>
      <c r="AF94" s="69">
        <v>3060</v>
      </c>
      <c r="AG94" s="70">
        <v>2991</v>
      </c>
      <c r="AH94" s="115">
        <v>2879</v>
      </c>
      <c r="AI94" s="116">
        <v>2792</v>
      </c>
      <c r="AJ94" s="116">
        <v>2921</v>
      </c>
      <c r="AK94" s="116">
        <v>460</v>
      </c>
      <c r="AL94" s="117">
        <v>0</v>
      </c>
      <c r="AM94" s="65"/>
      <c r="AN94" s="66"/>
      <c r="AO94" s="66"/>
      <c r="AP94" s="66"/>
      <c r="AQ94" s="67"/>
      <c r="AR94" s="4"/>
    </row>
    <row r="95" spans="2:45">
      <c r="B95" s="193">
        <v>44781</v>
      </c>
      <c r="C95" s="114">
        <f t="shared" si="2"/>
        <v>66317</v>
      </c>
      <c r="D95" s="115">
        <v>1203</v>
      </c>
      <c r="E95" s="116">
        <v>1212</v>
      </c>
      <c r="F95" s="116">
        <v>1176</v>
      </c>
      <c r="G95" s="116">
        <v>1159</v>
      </c>
      <c r="H95" s="117">
        <v>1091</v>
      </c>
      <c r="I95" s="65">
        <v>1109</v>
      </c>
      <c r="J95" s="66">
        <v>1096</v>
      </c>
      <c r="K95" s="66">
        <v>1123</v>
      </c>
      <c r="L95" s="66">
        <v>1075</v>
      </c>
      <c r="M95" s="67">
        <v>1239</v>
      </c>
      <c r="N95" s="68">
        <v>1239</v>
      </c>
      <c r="O95" s="69">
        <v>1522</v>
      </c>
      <c r="P95" s="69">
        <v>1672</v>
      </c>
      <c r="Q95" s="69">
        <v>1717</v>
      </c>
      <c r="R95" s="70">
        <v>2018</v>
      </c>
      <c r="S95" s="115">
        <v>2006</v>
      </c>
      <c r="T95" s="116">
        <v>2037</v>
      </c>
      <c r="U95" s="116">
        <v>2392</v>
      </c>
      <c r="V95" s="116">
        <v>2402</v>
      </c>
      <c r="W95" s="117">
        <v>2277</v>
      </c>
      <c r="X95" s="65">
        <v>2099</v>
      </c>
      <c r="Y95" s="66">
        <v>2196</v>
      </c>
      <c r="Z95" s="66">
        <v>2394</v>
      </c>
      <c r="AA95" s="66">
        <v>2503</v>
      </c>
      <c r="AB95" s="67">
        <v>2489</v>
      </c>
      <c r="AC95" s="68">
        <v>2877</v>
      </c>
      <c r="AD95" s="69">
        <v>2882</v>
      </c>
      <c r="AE95" s="69">
        <v>2971</v>
      </c>
      <c r="AF95" s="69">
        <v>3060</v>
      </c>
      <c r="AG95" s="70">
        <v>2991</v>
      </c>
      <c r="AH95" s="115">
        <v>2879</v>
      </c>
      <c r="AI95" s="116">
        <v>2792</v>
      </c>
      <c r="AJ95" s="116">
        <v>2925</v>
      </c>
      <c r="AK95" s="116">
        <v>494</v>
      </c>
      <c r="AL95" s="117">
        <v>0</v>
      </c>
      <c r="AM95" s="65"/>
      <c r="AN95" s="66"/>
      <c r="AO95" s="66"/>
      <c r="AP95" s="66"/>
      <c r="AQ95" s="67"/>
      <c r="AR95" s="4"/>
    </row>
    <row r="96" spans="2:45">
      <c r="B96" s="193">
        <v>44786</v>
      </c>
      <c r="C96" s="114">
        <f t="shared" si="2"/>
        <v>66400</v>
      </c>
      <c r="D96" s="115">
        <v>1203</v>
      </c>
      <c r="E96" s="116">
        <v>1212</v>
      </c>
      <c r="F96" s="116">
        <v>1176</v>
      </c>
      <c r="G96" s="116">
        <v>1159</v>
      </c>
      <c r="H96" s="117">
        <v>1091</v>
      </c>
      <c r="I96" s="65">
        <v>1109</v>
      </c>
      <c r="J96" s="66">
        <v>1096</v>
      </c>
      <c r="K96" s="66">
        <v>1123</v>
      </c>
      <c r="L96" s="66">
        <v>1075</v>
      </c>
      <c r="M96" s="67">
        <v>1239</v>
      </c>
      <c r="N96" s="68">
        <v>1239</v>
      </c>
      <c r="O96" s="69">
        <v>1522</v>
      </c>
      <c r="P96" s="69">
        <v>1672</v>
      </c>
      <c r="Q96" s="69">
        <v>1717</v>
      </c>
      <c r="R96" s="70">
        <v>2018</v>
      </c>
      <c r="S96" s="115">
        <v>2006</v>
      </c>
      <c r="T96" s="116">
        <v>2037</v>
      </c>
      <c r="U96" s="116">
        <v>2392</v>
      </c>
      <c r="V96" s="116">
        <v>2402</v>
      </c>
      <c r="W96" s="117">
        <v>2277</v>
      </c>
      <c r="X96" s="65">
        <v>2099</v>
      </c>
      <c r="Y96" s="66">
        <v>2196</v>
      </c>
      <c r="Z96" s="66">
        <v>2394</v>
      </c>
      <c r="AA96" s="66">
        <v>2503</v>
      </c>
      <c r="AB96" s="67">
        <v>2489</v>
      </c>
      <c r="AC96" s="68">
        <v>2877</v>
      </c>
      <c r="AD96" s="69">
        <v>2882</v>
      </c>
      <c r="AE96" s="69">
        <v>2971</v>
      </c>
      <c r="AF96" s="69">
        <v>3063</v>
      </c>
      <c r="AG96" s="70">
        <v>2991</v>
      </c>
      <c r="AH96" s="115">
        <v>2879</v>
      </c>
      <c r="AI96" s="116">
        <v>2795</v>
      </c>
      <c r="AJ96" s="116">
        <v>2927</v>
      </c>
      <c r="AK96" s="116">
        <v>569</v>
      </c>
      <c r="AL96" s="117">
        <v>0</v>
      </c>
      <c r="AM96" s="65"/>
      <c r="AN96" s="66"/>
      <c r="AO96" s="66"/>
      <c r="AP96" s="66"/>
      <c r="AQ96" s="67"/>
      <c r="AR96" s="4"/>
      <c r="AS96" s="38" t="s">
        <v>864</v>
      </c>
    </row>
    <row r="97" spans="2:45">
      <c r="B97" s="193">
        <v>44811</v>
      </c>
      <c r="C97" s="114">
        <f t="shared" si="2"/>
        <v>66743</v>
      </c>
      <c r="D97" s="115">
        <v>1203</v>
      </c>
      <c r="E97" s="116">
        <v>1212</v>
      </c>
      <c r="F97" s="116">
        <v>1176</v>
      </c>
      <c r="G97" s="116">
        <v>1159</v>
      </c>
      <c r="H97" s="117">
        <v>1091</v>
      </c>
      <c r="I97" s="65">
        <v>1109</v>
      </c>
      <c r="J97" s="66">
        <v>1096</v>
      </c>
      <c r="K97" s="66">
        <v>1123</v>
      </c>
      <c r="L97" s="66">
        <v>1075</v>
      </c>
      <c r="M97" s="67">
        <v>1239</v>
      </c>
      <c r="N97" s="68">
        <v>1239</v>
      </c>
      <c r="O97" s="69">
        <v>1522</v>
      </c>
      <c r="P97" s="69">
        <v>1672</v>
      </c>
      <c r="Q97" s="69">
        <v>1717</v>
      </c>
      <c r="R97" s="70">
        <v>2018</v>
      </c>
      <c r="S97" s="115">
        <v>2006</v>
      </c>
      <c r="T97" s="116">
        <v>2037</v>
      </c>
      <c r="U97" s="116">
        <v>2392</v>
      </c>
      <c r="V97" s="116">
        <v>2402</v>
      </c>
      <c r="W97" s="117">
        <v>2277</v>
      </c>
      <c r="X97" s="65">
        <v>2099</v>
      </c>
      <c r="Y97" s="66">
        <v>2196</v>
      </c>
      <c r="Z97" s="66">
        <v>2394</v>
      </c>
      <c r="AA97" s="66">
        <v>2503</v>
      </c>
      <c r="AB97" s="67">
        <v>2489</v>
      </c>
      <c r="AC97" s="68">
        <v>2877</v>
      </c>
      <c r="AD97" s="69">
        <v>2882</v>
      </c>
      <c r="AE97" s="69">
        <v>2971</v>
      </c>
      <c r="AF97" s="69">
        <v>3063</v>
      </c>
      <c r="AG97" s="70">
        <v>2991</v>
      </c>
      <c r="AH97" s="115">
        <v>2879</v>
      </c>
      <c r="AI97" s="116">
        <v>2801</v>
      </c>
      <c r="AJ97" s="116">
        <v>2932</v>
      </c>
      <c r="AK97" s="116">
        <v>901</v>
      </c>
      <c r="AL97" s="117">
        <v>0</v>
      </c>
      <c r="AM97" s="65"/>
      <c r="AN97" s="66"/>
      <c r="AO97" s="66"/>
      <c r="AP97" s="66"/>
      <c r="AQ97" s="67"/>
      <c r="AR97" s="4"/>
    </row>
    <row r="98" spans="2:45">
      <c r="B98" s="193">
        <v>44822</v>
      </c>
      <c r="C98" s="114">
        <f t="shared" si="2"/>
        <v>66894</v>
      </c>
      <c r="D98" s="115">
        <v>1203</v>
      </c>
      <c r="E98" s="116">
        <v>1212</v>
      </c>
      <c r="F98" s="116">
        <v>1176</v>
      </c>
      <c r="G98" s="116">
        <v>1159</v>
      </c>
      <c r="H98" s="117">
        <v>1091</v>
      </c>
      <c r="I98" s="65">
        <v>1109</v>
      </c>
      <c r="J98" s="66">
        <v>1096</v>
      </c>
      <c r="K98" s="66">
        <v>1123</v>
      </c>
      <c r="L98" s="66">
        <v>1075</v>
      </c>
      <c r="M98" s="67">
        <v>1239</v>
      </c>
      <c r="N98" s="68">
        <v>1239</v>
      </c>
      <c r="O98" s="69">
        <v>1522</v>
      </c>
      <c r="P98" s="69">
        <v>1672</v>
      </c>
      <c r="Q98" s="69">
        <v>1717</v>
      </c>
      <c r="R98" s="70">
        <v>2018</v>
      </c>
      <c r="S98" s="115">
        <v>2006</v>
      </c>
      <c r="T98" s="116">
        <v>2037</v>
      </c>
      <c r="U98" s="116">
        <v>2392</v>
      </c>
      <c r="V98" s="116">
        <v>2402</v>
      </c>
      <c r="W98" s="117">
        <v>2277</v>
      </c>
      <c r="X98" s="65">
        <v>2099</v>
      </c>
      <c r="Y98" s="66">
        <v>2196</v>
      </c>
      <c r="Z98" s="66">
        <v>2394</v>
      </c>
      <c r="AA98" s="66">
        <v>2503</v>
      </c>
      <c r="AB98" s="67">
        <v>2489</v>
      </c>
      <c r="AC98" s="68">
        <v>2877</v>
      </c>
      <c r="AD98" s="69">
        <v>2882</v>
      </c>
      <c r="AE98" s="69">
        <v>2971</v>
      </c>
      <c r="AF98" s="69">
        <v>3063</v>
      </c>
      <c r="AG98" s="70">
        <v>2991</v>
      </c>
      <c r="AH98" s="115">
        <v>2879</v>
      </c>
      <c r="AI98" s="116">
        <v>2801</v>
      </c>
      <c r="AJ98" s="116">
        <v>2932</v>
      </c>
      <c r="AK98" s="116">
        <v>1052</v>
      </c>
      <c r="AL98" s="117">
        <v>0</v>
      </c>
      <c r="AM98" s="65"/>
      <c r="AN98" s="66"/>
      <c r="AO98" s="66"/>
      <c r="AP98" s="66"/>
      <c r="AQ98" s="67"/>
      <c r="AR98" s="4"/>
    </row>
    <row r="99" spans="2:45">
      <c r="B99" s="193">
        <v>44829</v>
      </c>
      <c r="C99" s="114">
        <f t="shared" si="2"/>
        <v>66981</v>
      </c>
      <c r="D99" s="115">
        <v>1203</v>
      </c>
      <c r="E99" s="116">
        <v>1212</v>
      </c>
      <c r="F99" s="116">
        <v>1176</v>
      </c>
      <c r="G99" s="116">
        <v>1159</v>
      </c>
      <c r="H99" s="117">
        <v>1091</v>
      </c>
      <c r="I99" s="65">
        <v>1109</v>
      </c>
      <c r="J99" s="66">
        <v>1096</v>
      </c>
      <c r="K99" s="66">
        <v>1123</v>
      </c>
      <c r="L99" s="66">
        <v>1075</v>
      </c>
      <c r="M99" s="67">
        <v>1239</v>
      </c>
      <c r="N99" s="68">
        <v>1239</v>
      </c>
      <c r="O99" s="69">
        <v>1522</v>
      </c>
      <c r="P99" s="69">
        <v>1672</v>
      </c>
      <c r="Q99" s="69">
        <v>1717</v>
      </c>
      <c r="R99" s="70">
        <v>2018</v>
      </c>
      <c r="S99" s="115">
        <v>2006</v>
      </c>
      <c r="T99" s="116">
        <v>2037</v>
      </c>
      <c r="U99" s="116">
        <v>2392</v>
      </c>
      <c r="V99" s="116">
        <v>2402</v>
      </c>
      <c r="W99" s="117">
        <v>2277</v>
      </c>
      <c r="X99" s="65">
        <v>2099</v>
      </c>
      <c r="Y99" s="66">
        <v>2196</v>
      </c>
      <c r="Z99" s="66">
        <v>2394</v>
      </c>
      <c r="AA99" s="66">
        <v>2503</v>
      </c>
      <c r="AB99" s="67">
        <v>2489</v>
      </c>
      <c r="AC99" s="68">
        <v>2877</v>
      </c>
      <c r="AD99" s="69">
        <v>2882</v>
      </c>
      <c r="AE99" s="69">
        <v>2971</v>
      </c>
      <c r="AF99" s="69">
        <v>3063</v>
      </c>
      <c r="AG99" s="70">
        <v>2991</v>
      </c>
      <c r="AH99" s="115">
        <v>2879</v>
      </c>
      <c r="AI99" s="116">
        <v>2801</v>
      </c>
      <c r="AJ99" s="116">
        <v>2932</v>
      </c>
      <c r="AK99" s="116">
        <v>1139</v>
      </c>
      <c r="AL99" s="117">
        <v>0</v>
      </c>
      <c r="AM99" s="65"/>
      <c r="AN99" s="66"/>
      <c r="AO99" s="66"/>
      <c r="AP99" s="66"/>
      <c r="AQ99" s="67"/>
      <c r="AR99" s="4"/>
    </row>
    <row r="100" spans="2:45">
      <c r="B100" s="193">
        <v>44835</v>
      </c>
      <c r="C100" s="114">
        <f t="shared" si="2"/>
        <v>67044</v>
      </c>
      <c r="D100" s="115">
        <v>1203</v>
      </c>
      <c r="E100" s="116">
        <v>1212</v>
      </c>
      <c r="F100" s="116">
        <v>1176</v>
      </c>
      <c r="G100" s="116">
        <v>1159</v>
      </c>
      <c r="H100" s="117">
        <v>1091</v>
      </c>
      <c r="I100" s="65">
        <v>1109</v>
      </c>
      <c r="J100" s="66">
        <v>1096</v>
      </c>
      <c r="K100" s="66">
        <v>1123</v>
      </c>
      <c r="L100" s="66">
        <v>1075</v>
      </c>
      <c r="M100" s="67">
        <v>1239</v>
      </c>
      <c r="N100" s="68">
        <v>1239</v>
      </c>
      <c r="O100" s="69">
        <v>1522</v>
      </c>
      <c r="P100" s="69">
        <v>1672</v>
      </c>
      <c r="Q100" s="69">
        <v>1717</v>
      </c>
      <c r="R100" s="70">
        <v>2018</v>
      </c>
      <c r="S100" s="115">
        <v>2006</v>
      </c>
      <c r="T100" s="116">
        <v>2037</v>
      </c>
      <c r="U100" s="116">
        <v>2392</v>
      </c>
      <c r="V100" s="116">
        <v>2402</v>
      </c>
      <c r="W100" s="117">
        <v>2277</v>
      </c>
      <c r="X100" s="65">
        <v>2099</v>
      </c>
      <c r="Y100" s="66">
        <v>2196</v>
      </c>
      <c r="Z100" s="66">
        <v>2394</v>
      </c>
      <c r="AA100" s="66">
        <v>2503</v>
      </c>
      <c r="AB100" s="67">
        <v>2489</v>
      </c>
      <c r="AC100" s="68">
        <v>2877</v>
      </c>
      <c r="AD100" s="69">
        <v>2882</v>
      </c>
      <c r="AE100" s="69">
        <v>2971</v>
      </c>
      <c r="AF100" s="69">
        <v>3063</v>
      </c>
      <c r="AG100" s="70">
        <v>2991</v>
      </c>
      <c r="AH100" s="115">
        <v>2879</v>
      </c>
      <c r="AI100" s="116">
        <v>2802</v>
      </c>
      <c r="AJ100" s="116">
        <v>2934</v>
      </c>
      <c r="AK100" s="116">
        <v>1199</v>
      </c>
      <c r="AL100" s="117">
        <v>0</v>
      </c>
      <c r="AM100" s="65"/>
      <c r="AN100" s="66"/>
      <c r="AO100" s="66"/>
      <c r="AP100" s="66"/>
      <c r="AQ100" s="67"/>
      <c r="AR100" s="4"/>
    </row>
    <row r="101" spans="2:45">
      <c r="B101" s="193">
        <v>44835</v>
      </c>
      <c r="C101" s="114">
        <f t="shared" si="2"/>
        <v>67032</v>
      </c>
      <c r="D101" s="115">
        <v>1203</v>
      </c>
      <c r="E101" s="116">
        <v>1212</v>
      </c>
      <c r="F101" s="116">
        <v>1176</v>
      </c>
      <c r="G101" s="116">
        <v>1159</v>
      </c>
      <c r="H101" s="117">
        <v>1091</v>
      </c>
      <c r="I101" s="65">
        <v>1109</v>
      </c>
      <c r="J101" s="66">
        <v>1096</v>
      </c>
      <c r="K101" s="66">
        <v>1123</v>
      </c>
      <c r="L101" s="66">
        <v>1075</v>
      </c>
      <c r="M101" s="67">
        <v>1239</v>
      </c>
      <c r="N101" s="68">
        <v>1239</v>
      </c>
      <c r="O101" s="69">
        <v>1522</v>
      </c>
      <c r="P101" s="69">
        <v>1672</v>
      </c>
      <c r="Q101" s="69">
        <v>1717</v>
      </c>
      <c r="R101" s="70">
        <v>2018</v>
      </c>
      <c r="S101" s="115">
        <v>2006</v>
      </c>
      <c r="T101" s="116">
        <v>2037</v>
      </c>
      <c r="U101" s="116">
        <v>2392</v>
      </c>
      <c r="V101" s="116">
        <v>2402</v>
      </c>
      <c r="W101" s="117">
        <v>2277</v>
      </c>
      <c r="X101" s="65">
        <v>2099</v>
      </c>
      <c r="Y101" s="66">
        <v>2196</v>
      </c>
      <c r="Z101" s="66">
        <v>2394</v>
      </c>
      <c r="AA101" s="66">
        <v>2503</v>
      </c>
      <c r="AB101" s="67">
        <v>2489</v>
      </c>
      <c r="AC101" s="68">
        <v>2877</v>
      </c>
      <c r="AD101" s="69">
        <v>2882</v>
      </c>
      <c r="AE101" s="69">
        <v>2971</v>
      </c>
      <c r="AF101" s="69">
        <v>3063</v>
      </c>
      <c r="AG101" s="70">
        <v>2991</v>
      </c>
      <c r="AH101" s="115">
        <v>2879</v>
      </c>
      <c r="AI101" s="116">
        <v>2799</v>
      </c>
      <c r="AJ101" s="116">
        <v>2925</v>
      </c>
      <c r="AK101" s="116">
        <v>1199</v>
      </c>
      <c r="AL101" s="117">
        <v>0</v>
      </c>
      <c r="AM101" s="65"/>
      <c r="AN101" s="66"/>
      <c r="AO101" s="66"/>
      <c r="AP101" s="66"/>
      <c r="AQ101" s="67"/>
      <c r="AR101" s="4"/>
      <c r="AS101" s="38" t="s">
        <v>917</v>
      </c>
    </row>
    <row r="102" spans="2:45">
      <c r="B102" s="193">
        <v>44852</v>
      </c>
      <c r="C102" s="114">
        <f t="shared" si="2"/>
        <v>67170</v>
      </c>
      <c r="D102" s="115">
        <v>1203</v>
      </c>
      <c r="E102" s="116">
        <v>1212</v>
      </c>
      <c r="F102" s="116">
        <v>1176</v>
      </c>
      <c r="G102" s="116">
        <v>1159</v>
      </c>
      <c r="H102" s="117">
        <v>1091</v>
      </c>
      <c r="I102" s="65">
        <v>1109</v>
      </c>
      <c r="J102" s="66">
        <v>1096</v>
      </c>
      <c r="K102" s="66">
        <v>1123</v>
      </c>
      <c r="L102" s="66">
        <v>1075</v>
      </c>
      <c r="M102" s="67">
        <v>1239</v>
      </c>
      <c r="N102" s="68">
        <v>1239</v>
      </c>
      <c r="O102" s="69">
        <v>1522</v>
      </c>
      <c r="P102" s="69">
        <v>1672</v>
      </c>
      <c r="Q102" s="69">
        <v>1717</v>
      </c>
      <c r="R102" s="70">
        <v>2018</v>
      </c>
      <c r="S102" s="115">
        <v>2006</v>
      </c>
      <c r="T102" s="116">
        <v>2037</v>
      </c>
      <c r="U102" s="116">
        <v>2392</v>
      </c>
      <c r="V102" s="116">
        <v>2402</v>
      </c>
      <c r="W102" s="117">
        <v>2277</v>
      </c>
      <c r="X102" s="65">
        <v>2099</v>
      </c>
      <c r="Y102" s="66">
        <v>2196</v>
      </c>
      <c r="Z102" s="66">
        <v>2394</v>
      </c>
      <c r="AA102" s="66">
        <v>2503</v>
      </c>
      <c r="AB102" s="67">
        <v>2489</v>
      </c>
      <c r="AC102" s="68">
        <v>2877</v>
      </c>
      <c r="AD102" s="69">
        <v>2882</v>
      </c>
      <c r="AE102" s="69">
        <v>2971</v>
      </c>
      <c r="AF102" s="69">
        <v>3063</v>
      </c>
      <c r="AG102" s="70">
        <v>2991</v>
      </c>
      <c r="AH102" s="115">
        <v>2879</v>
      </c>
      <c r="AI102" s="116">
        <v>2799</v>
      </c>
      <c r="AJ102" s="116">
        <v>2927</v>
      </c>
      <c r="AK102" s="116">
        <v>1335</v>
      </c>
      <c r="AL102" s="117">
        <v>0</v>
      </c>
      <c r="AM102" s="65"/>
      <c r="AN102" s="66"/>
      <c r="AO102" s="66"/>
      <c r="AP102" s="66"/>
      <c r="AQ102" s="67"/>
      <c r="AR102" s="4"/>
    </row>
    <row r="103" spans="2:45">
      <c r="B103" s="193">
        <v>44865</v>
      </c>
      <c r="C103" s="114">
        <f t="shared" si="2"/>
        <v>67313</v>
      </c>
      <c r="D103" s="115">
        <v>1203</v>
      </c>
      <c r="E103" s="116">
        <v>1212</v>
      </c>
      <c r="F103" s="116">
        <v>1176</v>
      </c>
      <c r="G103" s="116">
        <v>1159</v>
      </c>
      <c r="H103" s="117">
        <v>1091</v>
      </c>
      <c r="I103" s="65">
        <v>1109</v>
      </c>
      <c r="J103" s="66">
        <v>1096</v>
      </c>
      <c r="K103" s="66">
        <v>1123</v>
      </c>
      <c r="L103" s="66">
        <v>1075</v>
      </c>
      <c r="M103" s="67">
        <v>1239</v>
      </c>
      <c r="N103" s="68">
        <v>1239</v>
      </c>
      <c r="O103" s="69">
        <v>1522</v>
      </c>
      <c r="P103" s="69">
        <v>1672</v>
      </c>
      <c r="Q103" s="69">
        <v>1717</v>
      </c>
      <c r="R103" s="70">
        <v>2018</v>
      </c>
      <c r="S103" s="115">
        <v>2006</v>
      </c>
      <c r="T103" s="116">
        <v>2037</v>
      </c>
      <c r="U103" s="116">
        <v>2392</v>
      </c>
      <c r="V103" s="116">
        <v>2402</v>
      </c>
      <c r="W103" s="117">
        <v>2277</v>
      </c>
      <c r="X103" s="65">
        <v>2099</v>
      </c>
      <c r="Y103" s="66">
        <v>2196</v>
      </c>
      <c r="Z103" s="66">
        <v>2394</v>
      </c>
      <c r="AA103" s="66">
        <v>2503</v>
      </c>
      <c r="AB103" s="67">
        <v>2489</v>
      </c>
      <c r="AC103" s="68">
        <v>2877</v>
      </c>
      <c r="AD103" s="69">
        <v>2882</v>
      </c>
      <c r="AE103" s="69">
        <v>2971</v>
      </c>
      <c r="AF103" s="69">
        <v>3063</v>
      </c>
      <c r="AG103" s="70">
        <v>2991</v>
      </c>
      <c r="AH103" s="115">
        <v>2879</v>
      </c>
      <c r="AI103" s="116">
        <v>2799</v>
      </c>
      <c r="AJ103" s="116">
        <v>2932</v>
      </c>
      <c r="AK103" s="116">
        <v>1473</v>
      </c>
      <c r="AL103" s="117">
        <v>0</v>
      </c>
      <c r="AM103" s="65"/>
      <c r="AN103" s="66"/>
      <c r="AO103" s="66"/>
      <c r="AP103" s="66"/>
      <c r="AQ103" s="67"/>
      <c r="AR103" s="4"/>
    </row>
    <row r="104" spans="2:45">
      <c r="B104" s="193">
        <v>44871</v>
      </c>
      <c r="C104" s="114">
        <f t="shared" si="2"/>
        <v>67328</v>
      </c>
      <c r="D104" s="115">
        <v>1203</v>
      </c>
      <c r="E104" s="116">
        <v>1212</v>
      </c>
      <c r="F104" s="116">
        <v>1176</v>
      </c>
      <c r="G104" s="116">
        <v>1159</v>
      </c>
      <c r="H104" s="117">
        <v>1091</v>
      </c>
      <c r="I104" s="65">
        <v>1109</v>
      </c>
      <c r="J104" s="66">
        <v>1096</v>
      </c>
      <c r="K104" s="66">
        <v>1123</v>
      </c>
      <c r="L104" s="66">
        <v>1075</v>
      </c>
      <c r="M104" s="67">
        <v>1239</v>
      </c>
      <c r="N104" s="68">
        <v>1239</v>
      </c>
      <c r="O104" s="69">
        <v>1522</v>
      </c>
      <c r="P104" s="69">
        <v>1672</v>
      </c>
      <c r="Q104" s="69">
        <v>1717</v>
      </c>
      <c r="R104" s="70">
        <v>2018</v>
      </c>
      <c r="S104" s="115">
        <v>2006</v>
      </c>
      <c r="T104" s="116">
        <v>2037</v>
      </c>
      <c r="U104" s="116">
        <v>2392</v>
      </c>
      <c r="V104" s="116">
        <v>2402</v>
      </c>
      <c r="W104" s="117">
        <v>2277</v>
      </c>
      <c r="X104" s="65">
        <v>2099</v>
      </c>
      <c r="Y104" s="66">
        <v>2196</v>
      </c>
      <c r="Z104" s="66">
        <v>2394</v>
      </c>
      <c r="AA104" s="66">
        <v>2503</v>
      </c>
      <c r="AB104" s="67">
        <v>2489</v>
      </c>
      <c r="AC104" s="68">
        <v>2877</v>
      </c>
      <c r="AD104" s="69">
        <v>2882</v>
      </c>
      <c r="AE104" s="69">
        <v>2971</v>
      </c>
      <c r="AF104" s="69">
        <v>3063</v>
      </c>
      <c r="AG104" s="70">
        <v>2991</v>
      </c>
      <c r="AH104" s="115">
        <v>2879</v>
      </c>
      <c r="AI104" s="116">
        <v>2799</v>
      </c>
      <c r="AJ104" s="116">
        <v>2933</v>
      </c>
      <c r="AK104" s="116">
        <v>1487</v>
      </c>
      <c r="AL104" s="117">
        <v>0</v>
      </c>
      <c r="AM104" s="65"/>
      <c r="AN104" s="66"/>
      <c r="AO104" s="66"/>
      <c r="AP104" s="66"/>
      <c r="AQ104" s="67"/>
      <c r="AR104" s="4"/>
    </row>
    <row r="105" spans="2:45">
      <c r="B105" s="193">
        <v>44880</v>
      </c>
      <c r="C105" s="114">
        <f t="shared" ref="C105:C136" si="3">SUM(D105:AQ105)</f>
        <v>67374</v>
      </c>
      <c r="D105" s="115">
        <v>1203</v>
      </c>
      <c r="E105" s="116">
        <v>1212</v>
      </c>
      <c r="F105" s="116">
        <v>1176</v>
      </c>
      <c r="G105" s="116">
        <v>1159</v>
      </c>
      <c r="H105" s="117">
        <v>1091</v>
      </c>
      <c r="I105" s="65">
        <v>1109</v>
      </c>
      <c r="J105" s="66">
        <v>1096</v>
      </c>
      <c r="K105" s="66">
        <v>1123</v>
      </c>
      <c r="L105" s="66">
        <v>1075</v>
      </c>
      <c r="M105" s="67">
        <v>1239</v>
      </c>
      <c r="N105" s="68">
        <v>1239</v>
      </c>
      <c r="O105" s="69">
        <v>1522</v>
      </c>
      <c r="P105" s="69">
        <v>1672</v>
      </c>
      <c r="Q105" s="69">
        <v>1717</v>
      </c>
      <c r="R105" s="70">
        <v>2018</v>
      </c>
      <c r="S105" s="115">
        <v>2006</v>
      </c>
      <c r="T105" s="116">
        <v>2037</v>
      </c>
      <c r="U105" s="116">
        <v>2392</v>
      </c>
      <c r="V105" s="116">
        <v>2402</v>
      </c>
      <c r="W105" s="117">
        <v>2277</v>
      </c>
      <c r="X105" s="65">
        <v>2099</v>
      </c>
      <c r="Y105" s="66">
        <v>2196</v>
      </c>
      <c r="Z105" s="66">
        <v>2394</v>
      </c>
      <c r="AA105" s="66">
        <v>2503</v>
      </c>
      <c r="AB105" s="67">
        <v>2489</v>
      </c>
      <c r="AC105" s="68">
        <v>2877</v>
      </c>
      <c r="AD105" s="69">
        <v>2882</v>
      </c>
      <c r="AE105" s="69">
        <v>2971</v>
      </c>
      <c r="AF105" s="69">
        <v>3063</v>
      </c>
      <c r="AG105" s="70">
        <v>2991</v>
      </c>
      <c r="AH105" s="115">
        <v>2879</v>
      </c>
      <c r="AI105" s="116">
        <v>2799</v>
      </c>
      <c r="AJ105" s="116">
        <v>2933</v>
      </c>
      <c r="AK105" s="116">
        <v>1533</v>
      </c>
      <c r="AL105" s="117">
        <v>0</v>
      </c>
      <c r="AM105" s="65"/>
      <c r="AN105" s="66"/>
      <c r="AO105" s="66"/>
      <c r="AP105" s="66"/>
      <c r="AQ105" s="67"/>
      <c r="AR105" s="4"/>
    </row>
    <row r="106" spans="2:45">
      <c r="B106" s="193">
        <v>44896</v>
      </c>
      <c r="C106" s="114">
        <f t="shared" si="3"/>
        <v>67539</v>
      </c>
      <c r="D106" s="115">
        <v>1203</v>
      </c>
      <c r="E106" s="116">
        <v>1212</v>
      </c>
      <c r="F106" s="116">
        <v>1176</v>
      </c>
      <c r="G106" s="116">
        <v>1159</v>
      </c>
      <c r="H106" s="117">
        <v>1091</v>
      </c>
      <c r="I106" s="65">
        <v>1109</v>
      </c>
      <c r="J106" s="66">
        <v>1096</v>
      </c>
      <c r="K106" s="66">
        <v>1123</v>
      </c>
      <c r="L106" s="66">
        <v>1075</v>
      </c>
      <c r="M106" s="67">
        <v>1239</v>
      </c>
      <c r="N106" s="68">
        <v>1239</v>
      </c>
      <c r="O106" s="69">
        <v>1522</v>
      </c>
      <c r="P106" s="69">
        <v>1672</v>
      </c>
      <c r="Q106" s="69">
        <v>1717</v>
      </c>
      <c r="R106" s="70">
        <v>2018</v>
      </c>
      <c r="S106" s="115">
        <v>2006</v>
      </c>
      <c r="T106" s="116">
        <v>2037</v>
      </c>
      <c r="U106" s="116">
        <v>2392</v>
      </c>
      <c r="V106" s="116">
        <v>2402</v>
      </c>
      <c r="W106" s="117">
        <v>2277</v>
      </c>
      <c r="X106" s="65">
        <v>2099</v>
      </c>
      <c r="Y106" s="66">
        <v>2196</v>
      </c>
      <c r="Z106" s="66">
        <v>2394</v>
      </c>
      <c r="AA106" s="66">
        <v>2503</v>
      </c>
      <c r="AB106" s="67">
        <v>2489</v>
      </c>
      <c r="AC106" s="68">
        <v>2877</v>
      </c>
      <c r="AD106" s="69">
        <v>2882</v>
      </c>
      <c r="AE106" s="69">
        <v>2971</v>
      </c>
      <c r="AF106" s="69">
        <v>3063</v>
      </c>
      <c r="AG106" s="70">
        <v>2991</v>
      </c>
      <c r="AH106" s="115">
        <v>2879</v>
      </c>
      <c r="AI106" s="116">
        <v>2799</v>
      </c>
      <c r="AJ106" s="116">
        <v>2933</v>
      </c>
      <c r="AK106" s="116">
        <v>1698</v>
      </c>
      <c r="AL106" s="117">
        <v>0</v>
      </c>
      <c r="AM106" s="65"/>
      <c r="AN106" s="66"/>
      <c r="AO106" s="66"/>
      <c r="AP106" s="66"/>
      <c r="AQ106" s="67"/>
      <c r="AR106" s="4"/>
    </row>
    <row r="107" spans="2:45">
      <c r="B107" s="193">
        <v>44906</v>
      </c>
      <c r="C107" s="114">
        <f t="shared" si="3"/>
        <v>67712</v>
      </c>
      <c r="D107" s="115">
        <v>1203</v>
      </c>
      <c r="E107" s="116">
        <v>1212</v>
      </c>
      <c r="F107" s="116">
        <v>1176</v>
      </c>
      <c r="G107" s="116">
        <v>1159</v>
      </c>
      <c r="H107" s="117">
        <v>1091</v>
      </c>
      <c r="I107" s="65">
        <v>1109</v>
      </c>
      <c r="J107" s="66">
        <v>1096</v>
      </c>
      <c r="K107" s="66">
        <v>1123</v>
      </c>
      <c r="L107" s="66">
        <v>1075</v>
      </c>
      <c r="M107" s="67">
        <v>1239</v>
      </c>
      <c r="N107" s="68">
        <v>1239</v>
      </c>
      <c r="O107" s="69">
        <v>1522</v>
      </c>
      <c r="P107" s="69">
        <v>1672</v>
      </c>
      <c r="Q107" s="69">
        <v>1717</v>
      </c>
      <c r="R107" s="70">
        <v>2018</v>
      </c>
      <c r="S107" s="115">
        <v>2006</v>
      </c>
      <c r="T107" s="116">
        <v>2037</v>
      </c>
      <c r="U107" s="116">
        <v>2392</v>
      </c>
      <c r="V107" s="116">
        <v>2402</v>
      </c>
      <c r="W107" s="117">
        <v>2277</v>
      </c>
      <c r="X107" s="65">
        <v>2099</v>
      </c>
      <c r="Y107" s="66">
        <v>2196</v>
      </c>
      <c r="Z107" s="66">
        <v>2394</v>
      </c>
      <c r="AA107" s="66">
        <v>2503</v>
      </c>
      <c r="AB107" s="67">
        <v>2489</v>
      </c>
      <c r="AC107" s="68">
        <v>2877</v>
      </c>
      <c r="AD107" s="69">
        <v>2882</v>
      </c>
      <c r="AE107" s="69">
        <v>2971</v>
      </c>
      <c r="AF107" s="69">
        <v>3063</v>
      </c>
      <c r="AG107" s="70">
        <v>2991</v>
      </c>
      <c r="AH107" s="115">
        <v>2879</v>
      </c>
      <c r="AI107" s="116">
        <v>2799</v>
      </c>
      <c r="AJ107" s="116">
        <v>2933</v>
      </c>
      <c r="AK107" s="116">
        <v>1871</v>
      </c>
      <c r="AL107" s="117">
        <v>0</v>
      </c>
      <c r="AM107" s="65"/>
      <c r="AN107" s="66"/>
      <c r="AO107" s="66"/>
      <c r="AP107" s="66"/>
      <c r="AQ107" s="67"/>
      <c r="AR107" s="4"/>
    </row>
    <row r="108" spans="2:45">
      <c r="B108" s="193">
        <v>44912</v>
      </c>
      <c r="C108" s="114">
        <f t="shared" si="3"/>
        <v>67822</v>
      </c>
      <c r="D108" s="115">
        <v>1203</v>
      </c>
      <c r="E108" s="116">
        <v>1212</v>
      </c>
      <c r="F108" s="116">
        <v>1176</v>
      </c>
      <c r="G108" s="116">
        <v>1159</v>
      </c>
      <c r="H108" s="117">
        <v>1091</v>
      </c>
      <c r="I108" s="65">
        <v>1109</v>
      </c>
      <c r="J108" s="66">
        <v>1096</v>
      </c>
      <c r="K108" s="66">
        <v>1123</v>
      </c>
      <c r="L108" s="66">
        <v>1075</v>
      </c>
      <c r="M108" s="67">
        <v>1239</v>
      </c>
      <c r="N108" s="68">
        <v>1239</v>
      </c>
      <c r="O108" s="69">
        <v>1522</v>
      </c>
      <c r="P108" s="69">
        <v>1672</v>
      </c>
      <c r="Q108" s="69">
        <v>1717</v>
      </c>
      <c r="R108" s="70">
        <v>2018</v>
      </c>
      <c r="S108" s="115">
        <v>2006</v>
      </c>
      <c r="T108" s="116">
        <v>2037</v>
      </c>
      <c r="U108" s="116">
        <v>2392</v>
      </c>
      <c r="V108" s="116">
        <v>2402</v>
      </c>
      <c r="W108" s="117">
        <v>2277</v>
      </c>
      <c r="X108" s="65">
        <v>2099</v>
      </c>
      <c r="Y108" s="66">
        <v>2196</v>
      </c>
      <c r="Z108" s="66">
        <v>2394</v>
      </c>
      <c r="AA108" s="66">
        <v>2503</v>
      </c>
      <c r="AB108" s="67">
        <v>2489</v>
      </c>
      <c r="AC108" s="68">
        <v>2877</v>
      </c>
      <c r="AD108" s="69">
        <v>2882</v>
      </c>
      <c r="AE108" s="69">
        <v>2971</v>
      </c>
      <c r="AF108" s="69">
        <v>3063</v>
      </c>
      <c r="AG108" s="70">
        <v>2991</v>
      </c>
      <c r="AH108" s="115">
        <v>2879</v>
      </c>
      <c r="AI108" s="116">
        <v>2799</v>
      </c>
      <c r="AJ108" s="116">
        <v>2933</v>
      </c>
      <c r="AK108" s="116">
        <v>1981</v>
      </c>
      <c r="AL108" s="117">
        <v>0</v>
      </c>
      <c r="AM108" s="65"/>
      <c r="AN108" s="66"/>
      <c r="AO108" s="66"/>
      <c r="AP108" s="66"/>
      <c r="AQ108" s="67"/>
      <c r="AR108" s="4"/>
      <c r="AS108" s="38" t="s">
        <v>864</v>
      </c>
    </row>
    <row r="109" spans="2:45">
      <c r="B109" s="193">
        <v>44920</v>
      </c>
      <c r="C109" s="114">
        <f t="shared" si="3"/>
        <v>67860</v>
      </c>
      <c r="D109" s="115">
        <v>1203</v>
      </c>
      <c r="E109" s="116">
        <v>1212</v>
      </c>
      <c r="F109" s="116">
        <v>1176</v>
      </c>
      <c r="G109" s="116">
        <v>1159</v>
      </c>
      <c r="H109" s="117">
        <v>1091</v>
      </c>
      <c r="I109" s="65">
        <v>1109</v>
      </c>
      <c r="J109" s="66">
        <v>1096</v>
      </c>
      <c r="K109" s="66">
        <v>1123</v>
      </c>
      <c r="L109" s="66">
        <v>1075</v>
      </c>
      <c r="M109" s="67">
        <v>1239</v>
      </c>
      <c r="N109" s="68">
        <v>1239</v>
      </c>
      <c r="O109" s="69">
        <v>1522</v>
      </c>
      <c r="P109" s="69">
        <v>1672</v>
      </c>
      <c r="Q109" s="69">
        <v>1717</v>
      </c>
      <c r="R109" s="70">
        <v>2018</v>
      </c>
      <c r="S109" s="115">
        <v>2006</v>
      </c>
      <c r="T109" s="116">
        <v>2037</v>
      </c>
      <c r="U109" s="116">
        <v>2392</v>
      </c>
      <c r="V109" s="116">
        <v>2402</v>
      </c>
      <c r="W109" s="117">
        <v>2277</v>
      </c>
      <c r="X109" s="65">
        <v>2099</v>
      </c>
      <c r="Y109" s="66">
        <v>2196</v>
      </c>
      <c r="Z109" s="66">
        <v>2394</v>
      </c>
      <c r="AA109" s="66">
        <v>2503</v>
      </c>
      <c r="AB109" s="67">
        <v>2489</v>
      </c>
      <c r="AC109" s="68">
        <v>2877</v>
      </c>
      <c r="AD109" s="69">
        <v>2882</v>
      </c>
      <c r="AE109" s="69">
        <v>2971</v>
      </c>
      <c r="AF109" s="69">
        <v>3063</v>
      </c>
      <c r="AG109" s="70">
        <v>2991</v>
      </c>
      <c r="AH109" s="115">
        <v>2879</v>
      </c>
      <c r="AI109" s="116">
        <v>2799</v>
      </c>
      <c r="AJ109" s="116">
        <v>2933</v>
      </c>
      <c r="AK109" s="116">
        <v>2019</v>
      </c>
      <c r="AL109" s="117">
        <v>0</v>
      </c>
      <c r="AM109" s="65"/>
      <c r="AN109" s="66"/>
      <c r="AO109" s="66"/>
      <c r="AP109" s="66"/>
      <c r="AQ109" s="67"/>
      <c r="AR109" s="4"/>
    </row>
    <row r="110" spans="2:45">
      <c r="B110" s="194">
        <v>44927</v>
      </c>
      <c r="C110" s="118">
        <f t="shared" si="3"/>
        <v>67907</v>
      </c>
      <c r="D110" s="119">
        <v>1203</v>
      </c>
      <c r="E110" s="120">
        <v>1212</v>
      </c>
      <c r="F110" s="120">
        <v>1176</v>
      </c>
      <c r="G110" s="120">
        <v>1159</v>
      </c>
      <c r="H110" s="121">
        <v>1091</v>
      </c>
      <c r="I110" s="73">
        <v>1109</v>
      </c>
      <c r="J110" s="74">
        <v>1096</v>
      </c>
      <c r="K110" s="74">
        <v>1123</v>
      </c>
      <c r="L110" s="74">
        <v>1075</v>
      </c>
      <c r="M110" s="75">
        <v>1239</v>
      </c>
      <c r="N110" s="76">
        <v>1239</v>
      </c>
      <c r="O110" s="77">
        <v>1522</v>
      </c>
      <c r="P110" s="77">
        <v>1672</v>
      </c>
      <c r="Q110" s="77">
        <v>1717</v>
      </c>
      <c r="R110" s="78">
        <v>2018</v>
      </c>
      <c r="S110" s="119">
        <v>2006</v>
      </c>
      <c r="T110" s="120">
        <v>2037</v>
      </c>
      <c r="U110" s="120">
        <v>2392</v>
      </c>
      <c r="V110" s="120">
        <v>2402</v>
      </c>
      <c r="W110" s="121">
        <v>2277</v>
      </c>
      <c r="X110" s="73">
        <v>2099</v>
      </c>
      <c r="Y110" s="74">
        <v>2196</v>
      </c>
      <c r="Z110" s="74">
        <v>2394</v>
      </c>
      <c r="AA110" s="74">
        <v>2503</v>
      </c>
      <c r="AB110" s="75">
        <v>2489</v>
      </c>
      <c r="AC110" s="76">
        <v>2877</v>
      </c>
      <c r="AD110" s="77">
        <v>2882</v>
      </c>
      <c r="AE110" s="77">
        <v>2971</v>
      </c>
      <c r="AF110" s="77">
        <v>3063</v>
      </c>
      <c r="AG110" s="78">
        <v>2991</v>
      </c>
      <c r="AH110" s="119">
        <v>2879</v>
      </c>
      <c r="AI110" s="120">
        <v>2799</v>
      </c>
      <c r="AJ110" s="120">
        <v>2933</v>
      </c>
      <c r="AK110" s="120">
        <v>2066</v>
      </c>
      <c r="AL110" s="121">
        <v>0</v>
      </c>
      <c r="AM110" s="73"/>
      <c r="AN110" s="74"/>
      <c r="AO110" s="74"/>
      <c r="AP110" s="74"/>
      <c r="AQ110" s="75"/>
      <c r="AR110" s="4"/>
    </row>
    <row r="111" spans="2:45">
      <c r="B111" s="193">
        <v>44941</v>
      </c>
      <c r="C111" s="114">
        <f t="shared" si="3"/>
        <v>68012</v>
      </c>
      <c r="D111" s="115">
        <v>1203</v>
      </c>
      <c r="E111" s="116">
        <v>1212</v>
      </c>
      <c r="F111" s="116">
        <v>1176</v>
      </c>
      <c r="G111" s="116">
        <v>1159</v>
      </c>
      <c r="H111" s="117">
        <v>1091</v>
      </c>
      <c r="I111" s="65">
        <v>1109</v>
      </c>
      <c r="J111" s="66">
        <v>1096</v>
      </c>
      <c r="K111" s="66">
        <v>1123</v>
      </c>
      <c r="L111" s="66">
        <v>1075</v>
      </c>
      <c r="M111" s="67">
        <v>1239</v>
      </c>
      <c r="N111" s="68">
        <v>1239</v>
      </c>
      <c r="O111" s="69">
        <v>1522</v>
      </c>
      <c r="P111" s="69">
        <v>1672</v>
      </c>
      <c r="Q111" s="69">
        <v>1717</v>
      </c>
      <c r="R111" s="70">
        <v>2018</v>
      </c>
      <c r="S111" s="115">
        <v>2006</v>
      </c>
      <c r="T111" s="116">
        <v>2037</v>
      </c>
      <c r="U111" s="116">
        <v>2392</v>
      </c>
      <c r="V111" s="116">
        <v>2402</v>
      </c>
      <c r="W111" s="117">
        <v>2277</v>
      </c>
      <c r="X111" s="65">
        <v>2099</v>
      </c>
      <c r="Y111" s="66">
        <v>2196</v>
      </c>
      <c r="Z111" s="66">
        <v>2394</v>
      </c>
      <c r="AA111" s="66">
        <v>2503</v>
      </c>
      <c r="AB111" s="67">
        <v>2489</v>
      </c>
      <c r="AC111" s="68">
        <v>2877</v>
      </c>
      <c r="AD111" s="69">
        <v>2882</v>
      </c>
      <c r="AE111" s="69">
        <v>2971</v>
      </c>
      <c r="AF111" s="69">
        <v>3063</v>
      </c>
      <c r="AG111" s="70">
        <v>2991</v>
      </c>
      <c r="AH111" s="115">
        <v>2879</v>
      </c>
      <c r="AI111" s="116">
        <v>2799</v>
      </c>
      <c r="AJ111" s="116">
        <v>2933</v>
      </c>
      <c r="AK111" s="116">
        <v>2166</v>
      </c>
      <c r="AL111" s="117">
        <v>5</v>
      </c>
      <c r="AM111" s="65"/>
      <c r="AN111" s="66"/>
      <c r="AO111" s="66"/>
      <c r="AP111" s="66"/>
      <c r="AQ111" s="67"/>
      <c r="AR111" s="4"/>
    </row>
    <row r="112" spans="2:45">
      <c r="B112" s="193">
        <v>44948</v>
      </c>
      <c r="C112" s="114">
        <f t="shared" si="3"/>
        <v>68086</v>
      </c>
      <c r="D112" s="115">
        <v>1203</v>
      </c>
      <c r="E112" s="116">
        <v>1212</v>
      </c>
      <c r="F112" s="116">
        <v>1176</v>
      </c>
      <c r="G112" s="116">
        <v>1159</v>
      </c>
      <c r="H112" s="117">
        <v>1091</v>
      </c>
      <c r="I112" s="65">
        <v>1109</v>
      </c>
      <c r="J112" s="66">
        <v>1096</v>
      </c>
      <c r="K112" s="66">
        <v>1123</v>
      </c>
      <c r="L112" s="66">
        <v>1075</v>
      </c>
      <c r="M112" s="67">
        <v>1239</v>
      </c>
      <c r="N112" s="68">
        <v>1239</v>
      </c>
      <c r="O112" s="69">
        <v>1522</v>
      </c>
      <c r="P112" s="69">
        <v>1672</v>
      </c>
      <c r="Q112" s="69">
        <v>1717</v>
      </c>
      <c r="R112" s="70">
        <v>2018</v>
      </c>
      <c r="S112" s="115">
        <v>2006</v>
      </c>
      <c r="T112" s="116">
        <v>2037</v>
      </c>
      <c r="U112" s="116">
        <v>2392</v>
      </c>
      <c r="V112" s="116">
        <v>2402</v>
      </c>
      <c r="W112" s="117">
        <v>2277</v>
      </c>
      <c r="X112" s="65">
        <v>2099</v>
      </c>
      <c r="Y112" s="66">
        <v>2196</v>
      </c>
      <c r="Z112" s="66">
        <v>2394</v>
      </c>
      <c r="AA112" s="66">
        <v>2503</v>
      </c>
      <c r="AB112" s="67">
        <v>2489</v>
      </c>
      <c r="AC112" s="68">
        <v>2877</v>
      </c>
      <c r="AD112" s="69">
        <v>2882</v>
      </c>
      <c r="AE112" s="69">
        <v>2971</v>
      </c>
      <c r="AF112" s="69">
        <v>3063</v>
      </c>
      <c r="AG112" s="70">
        <v>2991</v>
      </c>
      <c r="AH112" s="115">
        <v>2879</v>
      </c>
      <c r="AI112" s="116">
        <v>2799</v>
      </c>
      <c r="AJ112" s="116">
        <v>2933</v>
      </c>
      <c r="AK112" s="116">
        <v>2240</v>
      </c>
      <c r="AL112" s="117">
        <v>5</v>
      </c>
      <c r="AM112" s="65"/>
      <c r="AN112" s="66"/>
      <c r="AO112" s="66"/>
      <c r="AP112" s="66"/>
      <c r="AQ112" s="67"/>
      <c r="AR112" s="4"/>
    </row>
    <row r="113" spans="2:45">
      <c r="B113" s="193">
        <v>44955</v>
      </c>
      <c r="C113" s="114">
        <f t="shared" si="3"/>
        <v>68172</v>
      </c>
      <c r="D113" s="115">
        <v>1203</v>
      </c>
      <c r="E113" s="116">
        <v>1212</v>
      </c>
      <c r="F113" s="116">
        <v>1176</v>
      </c>
      <c r="G113" s="116">
        <v>1159</v>
      </c>
      <c r="H113" s="117">
        <v>1091</v>
      </c>
      <c r="I113" s="65">
        <v>1109</v>
      </c>
      <c r="J113" s="66">
        <v>1096</v>
      </c>
      <c r="K113" s="66">
        <v>1123</v>
      </c>
      <c r="L113" s="66">
        <v>1075</v>
      </c>
      <c r="M113" s="67">
        <v>1239</v>
      </c>
      <c r="N113" s="68">
        <v>1239</v>
      </c>
      <c r="O113" s="69">
        <v>1522</v>
      </c>
      <c r="P113" s="69">
        <v>1672</v>
      </c>
      <c r="Q113" s="69">
        <v>1717</v>
      </c>
      <c r="R113" s="70">
        <v>2018</v>
      </c>
      <c r="S113" s="115">
        <v>2006</v>
      </c>
      <c r="T113" s="116">
        <v>2037</v>
      </c>
      <c r="U113" s="116">
        <v>2392</v>
      </c>
      <c r="V113" s="116">
        <v>2402</v>
      </c>
      <c r="W113" s="117">
        <v>2277</v>
      </c>
      <c r="X113" s="65">
        <v>2099</v>
      </c>
      <c r="Y113" s="66">
        <v>2196</v>
      </c>
      <c r="Z113" s="66">
        <v>2394</v>
      </c>
      <c r="AA113" s="66">
        <v>2503</v>
      </c>
      <c r="AB113" s="67">
        <v>2489</v>
      </c>
      <c r="AC113" s="68">
        <v>2877</v>
      </c>
      <c r="AD113" s="69">
        <v>2882</v>
      </c>
      <c r="AE113" s="69">
        <v>2971</v>
      </c>
      <c r="AF113" s="69">
        <v>3063</v>
      </c>
      <c r="AG113" s="70">
        <v>2991</v>
      </c>
      <c r="AH113" s="115">
        <v>2879</v>
      </c>
      <c r="AI113" s="116">
        <v>2799</v>
      </c>
      <c r="AJ113" s="116">
        <v>2933</v>
      </c>
      <c r="AK113" s="116">
        <v>2326</v>
      </c>
      <c r="AL113" s="117">
        <v>5</v>
      </c>
      <c r="AM113" s="65"/>
      <c r="AN113" s="66"/>
      <c r="AO113" s="66"/>
      <c r="AP113" s="66"/>
      <c r="AQ113" s="67"/>
      <c r="AR113" s="4"/>
    </row>
    <row r="114" spans="2:45">
      <c r="B114" s="193">
        <v>44962</v>
      </c>
      <c r="C114" s="114">
        <f t="shared" si="3"/>
        <v>68215</v>
      </c>
      <c r="D114" s="115">
        <v>1203</v>
      </c>
      <c r="E114" s="116">
        <v>1212</v>
      </c>
      <c r="F114" s="116">
        <v>1176</v>
      </c>
      <c r="G114" s="116">
        <v>1159</v>
      </c>
      <c r="H114" s="117">
        <v>1091</v>
      </c>
      <c r="I114" s="65">
        <v>1109</v>
      </c>
      <c r="J114" s="66">
        <v>1096</v>
      </c>
      <c r="K114" s="66">
        <v>1123</v>
      </c>
      <c r="L114" s="66">
        <v>1075</v>
      </c>
      <c r="M114" s="67">
        <v>1239</v>
      </c>
      <c r="N114" s="68">
        <v>1239</v>
      </c>
      <c r="O114" s="69">
        <v>1522</v>
      </c>
      <c r="P114" s="69">
        <v>1672</v>
      </c>
      <c r="Q114" s="69">
        <v>1717</v>
      </c>
      <c r="R114" s="70">
        <v>2018</v>
      </c>
      <c r="S114" s="115">
        <v>2006</v>
      </c>
      <c r="T114" s="116">
        <v>2037</v>
      </c>
      <c r="U114" s="116">
        <v>2392</v>
      </c>
      <c r="V114" s="116">
        <v>2402</v>
      </c>
      <c r="W114" s="117">
        <v>2277</v>
      </c>
      <c r="X114" s="65">
        <v>2099</v>
      </c>
      <c r="Y114" s="66">
        <v>2196</v>
      </c>
      <c r="Z114" s="66">
        <v>2394</v>
      </c>
      <c r="AA114" s="66">
        <v>2503</v>
      </c>
      <c r="AB114" s="67">
        <v>2489</v>
      </c>
      <c r="AC114" s="68">
        <v>2877</v>
      </c>
      <c r="AD114" s="69">
        <v>2882</v>
      </c>
      <c r="AE114" s="69">
        <v>2971</v>
      </c>
      <c r="AF114" s="69">
        <v>3063</v>
      </c>
      <c r="AG114" s="70">
        <v>2991</v>
      </c>
      <c r="AH114" s="115">
        <v>2879</v>
      </c>
      <c r="AI114" s="116">
        <v>2799</v>
      </c>
      <c r="AJ114" s="116">
        <v>2933</v>
      </c>
      <c r="AK114" s="116">
        <v>2369</v>
      </c>
      <c r="AL114" s="117">
        <v>5</v>
      </c>
      <c r="AM114" s="65"/>
      <c r="AN114" s="66"/>
      <c r="AO114" s="66"/>
      <c r="AP114" s="66"/>
      <c r="AQ114" s="67"/>
      <c r="AR114" s="4"/>
    </row>
    <row r="115" spans="2:45">
      <c r="B115" s="193">
        <v>44969</v>
      </c>
      <c r="C115" s="114">
        <f t="shared" si="3"/>
        <v>68259</v>
      </c>
      <c r="D115" s="115">
        <v>1203</v>
      </c>
      <c r="E115" s="116">
        <v>1212</v>
      </c>
      <c r="F115" s="116">
        <v>1176</v>
      </c>
      <c r="G115" s="116">
        <v>1159</v>
      </c>
      <c r="H115" s="117">
        <v>1091</v>
      </c>
      <c r="I115" s="65">
        <v>1109</v>
      </c>
      <c r="J115" s="66">
        <v>1096</v>
      </c>
      <c r="K115" s="66">
        <v>1123</v>
      </c>
      <c r="L115" s="66">
        <v>1075</v>
      </c>
      <c r="M115" s="67">
        <v>1239</v>
      </c>
      <c r="N115" s="68">
        <v>1239</v>
      </c>
      <c r="O115" s="69">
        <v>1522</v>
      </c>
      <c r="P115" s="69">
        <v>1672</v>
      </c>
      <c r="Q115" s="69">
        <v>1717</v>
      </c>
      <c r="R115" s="70">
        <v>2018</v>
      </c>
      <c r="S115" s="115">
        <v>2006</v>
      </c>
      <c r="T115" s="116">
        <v>2037</v>
      </c>
      <c r="U115" s="116">
        <v>2392</v>
      </c>
      <c r="V115" s="116">
        <v>2402</v>
      </c>
      <c r="W115" s="117">
        <v>2277</v>
      </c>
      <c r="X115" s="65">
        <v>2099</v>
      </c>
      <c r="Y115" s="66">
        <v>2196</v>
      </c>
      <c r="Z115" s="66">
        <v>2394</v>
      </c>
      <c r="AA115" s="66">
        <v>2503</v>
      </c>
      <c r="AB115" s="67">
        <v>2489</v>
      </c>
      <c r="AC115" s="68">
        <v>2877</v>
      </c>
      <c r="AD115" s="69">
        <v>2882</v>
      </c>
      <c r="AE115" s="69">
        <v>2971</v>
      </c>
      <c r="AF115" s="69">
        <v>3063</v>
      </c>
      <c r="AG115" s="70">
        <v>2991</v>
      </c>
      <c r="AH115" s="115">
        <v>2879</v>
      </c>
      <c r="AI115" s="116">
        <v>2799</v>
      </c>
      <c r="AJ115" s="116">
        <v>2939</v>
      </c>
      <c r="AK115" s="116">
        <v>2407</v>
      </c>
      <c r="AL115" s="117">
        <v>5</v>
      </c>
      <c r="AM115" s="65"/>
      <c r="AN115" s="66"/>
      <c r="AO115" s="66"/>
      <c r="AP115" s="66"/>
      <c r="AQ115" s="67"/>
      <c r="AR115" s="4"/>
      <c r="AS115" s="38" t="s">
        <v>879</v>
      </c>
    </row>
    <row r="116" spans="2:45">
      <c r="B116" s="193">
        <v>44969</v>
      </c>
      <c r="C116" s="114">
        <f t="shared" si="3"/>
        <v>68245</v>
      </c>
      <c r="D116" s="115">
        <v>1203</v>
      </c>
      <c r="E116" s="116">
        <v>1212</v>
      </c>
      <c r="F116" s="116">
        <v>1176</v>
      </c>
      <c r="G116" s="116">
        <v>1159</v>
      </c>
      <c r="H116" s="117">
        <v>1091</v>
      </c>
      <c r="I116" s="65">
        <v>1109</v>
      </c>
      <c r="J116" s="66">
        <v>1096</v>
      </c>
      <c r="K116" s="66">
        <v>1123</v>
      </c>
      <c r="L116" s="66">
        <v>1075</v>
      </c>
      <c r="M116" s="67">
        <v>1239</v>
      </c>
      <c r="N116" s="68">
        <v>1239</v>
      </c>
      <c r="O116" s="69">
        <v>1522</v>
      </c>
      <c r="P116" s="69">
        <v>1672</v>
      </c>
      <c r="Q116" s="69">
        <v>1717</v>
      </c>
      <c r="R116" s="70">
        <v>2018</v>
      </c>
      <c r="S116" s="115">
        <v>2006</v>
      </c>
      <c r="T116" s="116">
        <v>2037</v>
      </c>
      <c r="U116" s="116">
        <v>2392</v>
      </c>
      <c r="V116" s="116">
        <v>2402</v>
      </c>
      <c r="W116" s="117">
        <v>2277</v>
      </c>
      <c r="X116" s="65">
        <v>2099</v>
      </c>
      <c r="Y116" s="66">
        <v>2196</v>
      </c>
      <c r="Z116" s="66">
        <v>2394</v>
      </c>
      <c r="AA116" s="66">
        <v>2503</v>
      </c>
      <c r="AB116" s="67">
        <v>2489</v>
      </c>
      <c r="AC116" s="68">
        <v>2877</v>
      </c>
      <c r="AD116" s="69">
        <v>2882</v>
      </c>
      <c r="AE116" s="69">
        <v>2971</v>
      </c>
      <c r="AF116" s="69">
        <v>3063</v>
      </c>
      <c r="AG116" s="70">
        <v>2991</v>
      </c>
      <c r="AH116" s="115">
        <v>2879</v>
      </c>
      <c r="AI116" s="116">
        <v>2799</v>
      </c>
      <c r="AJ116" s="116">
        <v>2932</v>
      </c>
      <c r="AK116" s="116">
        <v>2400</v>
      </c>
      <c r="AL116" s="117">
        <v>5</v>
      </c>
      <c r="AM116" s="65"/>
      <c r="AN116" s="66"/>
      <c r="AO116" s="66"/>
      <c r="AP116" s="66"/>
      <c r="AQ116" s="67"/>
      <c r="AR116" s="4"/>
      <c r="AS116" s="38" t="s">
        <v>917</v>
      </c>
    </row>
    <row r="117" spans="2:45">
      <c r="B117" s="193">
        <v>44976</v>
      </c>
      <c r="C117" s="114">
        <f t="shared" si="3"/>
        <v>68282</v>
      </c>
      <c r="D117" s="115">
        <v>1203</v>
      </c>
      <c r="E117" s="116">
        <v>1212</v>
      </c>
      <c r="F117" s="116">
        <v>1176</v>
      </c>
      <c r="G117" s="116">
        <v>1159</v>
      </c>
      <c r="H117" s="117">
        <v>1091</v>
      </c>
      <c r="I117" s="65">
        <v>1109</v>
      </c>
      <c r="J117" s="66">
        <v>1096</v>
      </c>
      <c r="K117" s="66">
        <v>1123</v>
      </c>
      <c r="L117" s="66">
        <v>1075</v>
      </c>
      <c r="M117" s="67">
        <v>1239</v>
      </c>
      <c r="N117" s="68">
        <v>1239</v>
      </c>
      <c r="O117" s="69">
        <v>1522</v>
      </c>
      <c r="P117" s="69">
        <v>1672</v>
      </c>
      <c r="Q117" s="69">
        <v>1717</v>
      </c>
      <c r="R117" s="70">
        <v>2018</v>
      </c>
      <c r="S117" s="115">
        <v>2006</v>
      </c>
      <c r="T117" s="116">
        <v>2037</v>
      </c>
      <c r="U117" s="116">
        <v>2392</v>
      </c>
      <c r="V117" s="116">
        <v>2402</v>
      </c>
      <c r="W117" s="117">
        <v>2277</v>
      </c>
      <c r="X117" s="65">
        <v>2099</v>
      </c>
      <c r="Y117" s="66">
        <v>2196</v>
      </c>
      <c r="Z117" s="66">
        <v>2394</v>
      </c>
      <c r="AA117" s="66">
        <v>2503</v>
      </c>
      <c r="AB117" s="67">
        <v>2489</v>
      </c>
      <c r="AC117" s="68">
        <v>2877</v>
      </c>
      <c r="AD117" s="69">
        <v>2882</v>
      </c>
      <c r="AE117" s="69">
        <v>2971</v>
      </c>
      <c r="AF117" s="69">
        <v>3063</v>
      </c>
      <c r="AG117" s="70">
        <v>2991</v>
      </c>
      <c r="AH117" s="115">
        <v>2879</v>
      </c>
      <c r="AI117" s="116">
        <v>2799</v>
      </c>
      <c r="AJ117" s="116">
        <v>2933</v>
      </c>
      <c r="AK117" s="116">
        <v>2421</v>
      </c>
      <c r="AL117" s="117">
        <v>20</v>
      </c>
      <c r="AM117" s="65"/>
      <c r="AN117" s="66"/>
      <c r="AO117" s="66"/>
      <c r="AP117" s="66"/>
      <c r="AQ117" s="67"/>
      <c r="AR117" s="4"/>
    </row>
    <row r="118" spans="2:45">
      <c r="B118" s="193">
        <v>44983</v>
      </c>
      <c r="C118" s="114">
        <f t="shared" si="3"/>
        <v>68354</v>
      </c>
      <c r="D118" s="115">
        <v>1203</v>
      </c>
      <c r="E118" s="116">
        <v>1212</v>
      </c>
      <c r="F118" s="116">
        <v>1176</v>
      </c>
      <c r="G118" s="116">
        <v>1159</v>
      </c>
      <c r="H118" s="117">
        <v>1091</v>
      </c>
      <c r="I118" s="65">
        <v>1109</v>
      </c>
      <c r="J118" s="66">
        <v>1096</v>
      </c>
      <c r="K118" s="66">
        <v>1123</v>
      </c>
      <c r="L118" s="66">
        <v>1075</v>
      </c>
      <c r="M118" s="67">
        <v>1239</v>
      </c>
      <c r="N118" s="68">
        <v>1239</v>
      </c>
      <c r="O118" s="69">
        <v>1522</v>
      </c>
      <c r="P118" s="69">
        <v>1672</v>
      </c>
      <c r="Q118" s="69">
        <v>1717</v>
      </c>
      <c r="R118" s="70">
        <v>2018</v>
      </c>
      <c r="S118" s="115">
        <v>2006</v>
      </c>
      <c r="T118" s="116">
        <v>2037</v>
      </c>
      <c r="U118" s="116">
        <v>2392</v>
      </c>
      <c r="V118" s="116">
        <v>2402</v>
      </c>
      <c r="W118" s="117">
        <v>2277</v>
      </c>
      <c r="X118" s="65">
        <v>2099</v>
      </c>
      <c r="Y118" s="66">
        <v>2196</v>
      </c>
      <c r="Z118" s="66">
        <v>2394</v>
      </c>
      <c r="AA118" s="66">
        <v>2503</v>
      </c>
      <c r="AB118" s="67">
        <v>2489</v>
      </c>
      <c r="AC118" s="68">
        <v>2877</v>
      </c>
      <c r="AD118" s="69">
        <v>2882</v>
      </c>
      <c r="AE118" s="69">
        <v>2971</v>
      </c>
      <c r="AF118" s="69">
        <v>3063</v>
      </c>
      <c r="AG118" s="70">
        <v>2991</v>
      </c>
      <c r="AH118" s="115">
        <v>2879</v>
      </c>
      <c r="AI118" s="116">
        <v>2799</v>
      </c>
      <c r="AJ118" s="116">
        <v>2933</v>
      </c>
      <c r="AK118" s="116">
        <v>2493</v>
      </c>
      <c r="AL118" s="117">
        <v>20</v>
      </c>
      <c r="AM118" s="65"/>
      <c r="AN118" s="66"/>
      <c r="AO118" s="66"/>
      <c r="AP118" s="66"/>
      <c r="AQ118" s="67"/>
      <c r="AR118" s="4"/>
    </row>
    <row r="119" spans="2:45">
      <c r="B119" s="193">
        <v>44990</v>
      </c>
      <c r="C119" s="114">
        <f t="shared" si="3"/>
        <v>68383</v>
      </c>
      <c r="D119" s="115">
        <v>1203</v>
      </c>
      <c r="E119" s="116">
        <v>1212</v>
      </c>
      <c r="F119" s="116">
        <v>1176</v>
      </c>
      <c r="G119" s="116">
        <v>1159</v>
      </c>
      <c r="H119" s="117">
        <v>1091</v>
      </c>
      <c r="I119" s="65">
        <v>1109</v>
      </c>
      <c r="J119" s="66">
        <v>1096</v>
      </c>
      <c r="K119" s="66">
        <v>1123</v>
      </c>
      <c r="L119" s="66">
        <v>1075</v>
      </c>
      <c r="M119" s="67">
        <v>1239</v>
      </c>
      <c r="N119" s="68">
        <v>1239</v>
      </c>
      <c r="O119" s="69">
        <v>1522</v>
      </c>
      <c r="P119" s="69">
        <v>1672</v>
      </c>
      <c r="Q119" s="69">
        <v>1717</v>
      </c>
      <c r="R119" s="70">
        <v>2018</v>
      </c>
      <c r="S119" s="115">
        <v>2006</v>
      </c>
      <c r="T119" s="116">
        <v>2037</v>
      </c>
      <c r="U119" s="116">
        <v>2392</v>
      </c>
      <c r="V119" s="116">
        <v>2402</v>
      </c>
      <c r="W119" s="117">
        <v>2277</v>
      </c>
      <c r="X119" s="65">
        <v>2099</v>
      </c>
      <c r="Y119" s="66">
        <v>2196</v>
      </c>
      <c r="Z119" s="66">
        <v>2394</v>
      </c>
      <c r="AA119" s="66">
        <v>2503</v>
      </c>
      <c r="AB119" s="67">
        <v>2489</v>
      </c>
      <c r="AC119" s="68">
        <v>2877</v>
      </c>
      <c r="AD119" s="69">
        <v>2882</v>
      </c>
      <c r="AE119" s="69">
        <v>2971</v>
      </c>
      <c r="AF119" s="69">
        <v>3063</v>
      </c>
      <c r="AG119" s="70">
        <v>2991</v>
      </c>
      <c r="AH119" s="115">
        <v>2879</v>
      </c>
      <c r="AI119" s="116">
        <v>2799</v>
      </c>
      <c r="AJ119" s="116">
        <v>2933</v>
      </c>
      <c r="AK119" s="116">
        <v>2514</v>
      </c>
      <c r="AL119" s="117">
        <v>28</v>
      </c>
      <c r="AM119" s="65"/>
      <c r="AN119" s="66"/>
      <c r="AO119" s="66"/>
      <c r="AP119" s="66"/>
      <c r="AQ119" s="67"/>
      <c r="AR119" s="4"/>
    </row>
    <row r="120" spans="2:45">
      <c r="B120" s="193">
        <v>44998</v>
      </c>
      <c r="C120" s="114">
        <f t="shared" si="3"/>
        <v>68458</v>
      </c>
      <c r="D120" s="115">
        <v>1203</v>
      </c>
      <c r="E120" s="116">
        <v>1212</v>
      </c>
      <c r="F120" s="116">
        <v>1176</v>
      </c>
      <c r="G120" s="116">
        <v>1159</v>
      </c>
      <c r="H120" s="117">
        <v>1091</v>
      </c>
      <c r="I120" s="65">
        <v>1109</v>
      </c>
      <c r="J120" s="66">
        <v>1096</v>
      </c>
      <c r="K120" s="66">
        <v>1123</v>
      </c>
      <c r="L120" s="66">
        <v>1075</v>
      </c>
      <c r="M120" s="67">
        <v>1239</v>
      </c>
      <c r="N120" s="68">
        <v>1239</v>
      </c>
      <c r="O120" s="69">
        <v>1522</v>
      </c>
      <c r="P120" s="69">
        <v>1672</v>
      </c>
      <c r="Q120" s="69">
        <v>1717</v>
      </c>
      <c r="R120" s="70">
        <v>2018</v>
      </c>
      <c r="S120" s="115">
        <v>2006</v>
      </c>
      <c r="T120" s="116">
        <v>2037</v>
      </c>
      <c r="U120" s="116">
        <v>2392</v>
      </c>
      <c r="V120" s="116">
        <v>2402</v>
      </c>
      <c r="W120" s="117">
        <v>2277</v>
      </c>
      <c r="X120" s="65">
        <v>2099</v>
      </c>
      <c r="Y120" s="66">
        <v>2196</v>
      </c>
      <c r="Z120" s="66">
        <v>2394</v>
      </c>
      <c r="AA120" s="66">
        <v>2503</v>
      </c>
      <c r="AB120" s="67">
        <v>2489</v>
      </c>
      <c r="AC120" s="68">
        <v>2877</v>
      </c>
      <c r="AD120" s="69">
        <v>2882</v>
      </c>
      <c r="AE120" s="69">
        <v>2971</v>
      </c>
      <c r="AF120" s="69">
        <v>3063</v>
      </c>
      <c r="AG120" s="70">
        <v>2991</v>
      </c>
      <c r="AH120" s="115">
        <v>2879</v>
      </c>
      <c r="AI120" s="116">
        <v>2799</v>
      </c>
      <c r="AJ120" s="116">
        <v>2934</v>
      </c>
      <c r="AK120" s="116">
        <v>2579</v>
      </c>
      <c r="AL120" s="117">
        <v>37</v>
      </c>
      <c r="AM120" s="65"/>
      <c r="AN120" s="66"/>
      <c r="AO120" s="66"/>
      <c r="AP120" s="66"/>
      <c r="AQ120" s="67"/>
      <c r="AR120" s="4"/>
    </row>
    <row r="121" spans="2:45">
      <c r="B121" s="193">
        <v>45004</v>
      </c>
      <c r="C121" s="114">
        <f t="shared" si="3"/>
        <v>68501</v>
      </c>
      <c r="D121" s="115">
        <v>1203</v>
      </c>
      <c r="E121" s="116">
        <v>1212</v>
      </c>
      <c r="F121" s="116">
        <v>1176</v>
      </c>
      <c r="G121" s="116">
        <v>1159</v>
      </c>
      <c r="H121" s="117">
        <v>1091</v>
      </c>
      <c r="I121" s="65">
        <v>1109</v>
      </c>
      <c r="J121" s="66">
        <v>1096</v>
      </c>
      <c r="K121" s="66">
        <v>1123</v>
      </c>
      <c r="L121" s="66">
        <v>1075</v>
      </c>
      <c r="M121" s="67">
        <v>1239</v>
      </c>
      <c r="N121" s="68">
        <v>1239</v>
      </c>
      <c r="O121" s="69">
        <v>1522</v>
      </c>
      <c r="P121" s="69">
        <v>1672</v>
      </c>
      <c r="Q121" s="69">
        <v>1717</v>
      </c>
      <c r="R121" s="70">
        <v>2018</v>
      </c>
      <c r="S121" s="115">
        <v>2006</v>
      </c>
      <c r="T121" s="116">
        <v>2037</v>
      </c>
      <c r="U121" s="116">
        <v>2392</v>
      </c>
      <c r="V121" s="116">
        <v>2402</v>
      </c>
      <c r="W121" s="117">
        <v>2277</v>
      </c>
      <c r="X121" s="65">
        <v>2099</v>
      </c>
      <c r="Y121" s="66">
        <v>2196</v>
      </c>
      <c r="Z121" s="66">
        <v>2394</v>
      </c>
      <c r="AA121" s="66">
        <v>2503</v>
      </c>
      <c r="AB121" s="67">
        <v>2489</v>
      </c>
      <c r="AC121" s="68">
        <v>2877</v>
      </c>
      <c r="AD121" s="69">
        <v>2882</v>
      </c>
      <c r="AE121" s="69">
        <v>2971</v>
      </c>
      <c r="AF121" s="69">
        <v>3063</v>
      </c>
      <c r="AG121" s="70">
        <v>2991</v>
      </c>
      <c r="AH121" s="115">
        <v>2879</v>
      </c>
      <c r="AI121" s="116">
        <v>2799</v>
      </c>
      <c r="AJ121" s="116">
        <v>2934</v>
      </c>
      <c r="AK121" s="116">
        <v>2620</v>
      </c>
      <c r="AL121" s="117">
        <v>39</v>
      </c>
      <c r="AM121" s="65"/>
      <c r="AN121" s="66"/>
      <c r="AO121" s="66"/>
      <c r="AP121" s="66"/>
      <c r="AQ121" s="67"/>
      <c r="AR121" s="4"/>
    </row>
    <row r="122" spans="2:45">
      <c r="B122" s="193">
        <v>45011</v>
      </c>
      <c r="C122" s="114">
        <f t="shared" si="3"/>
        <v>68515</v>
      </c>
      <c r="D122" s="115">
        <v>1203</v>
      </c>
      <c r="E122" s="116">
        <v>1212</v>
      </c>
      <c r="F122" s="116">
        <v>1176</v>
      </c>
      <c r="G122" s="116">
        <v>1159</v>
      </c>
      <c r="H122" s="117">
        <v>1091</v>
      </c>
      <c r="I122" s="65">
        <v>1109</v>
      </c>
      <c r="J122" s="66">
        <v>1096</v>
      </c>
      <c r="K122" s="66">
        <v>1123</v>
      </c>
      <c r="L122" s="66">
        <v>1075</v>
      </c>
      <c r="M122" s="67">
        <v>1239</v>
      </c>
      <c r="N122" s="68">
        <v>1239</v>
      </c>
      <c r="O122" s="69">
        <v>1522</v>
      </c>
      <c r="P122" s="69">
        <v>1672</v>
      </c>
      <c r="Q122" s="69">
        <v>1717</v>
      </c>
      <c r="R122" s="70">
        <v>2018</v>
      </c>
      <c r="S122" s="115">
        <v>2006</v>
      </c>
      <c r="T122" s="116">
        <v>2037</v>
      </c>
      <c r="U122" s="116">
        <v>2392</v>
      </c>
      <c r="V122" s="116">
        <v>2402</v>
      </c>
      <c r="W122" s="117">
        <v>2277</v>
      </c>
      <c r="X122" s="65">
        <v>2099</v>
      </c>
      <c r="Y122" s="66">
        <v>2196</v>
      </c>
      <c r="Z122" s="66">
        <v>2394</v>
      </c>
      <c r="AA122" s="66">
        <v>2503</v>
      </c>
      <c r="AB122" s="67">
        <v>2489</v>
      </c>
      <c r="AC122" s="68">
        <v>2877</v>
      </c>
      <c r="AD122" s="69">
        <v>2882</v>
      </c>
      <c r="AE122" s="69">
        <v>2971</v>
      </c>
      <c r="AF122" s="69">
        <v>3063</v>
      </c>
      <c r="AG122" s="70">
        <v>2991</v>
      </c>
      <c r="AH122" s="115">
        <v>2879</v>
      </c>
      <c r="AI122" s="116">
        <v>2799</v>
      </c>
      <c r="AJ122" s="116">
        <v>2934</v>
      </c>
      <c r="AK122" s="116">
        <v>2623</v>
      </c>
      <c r="AL122" s="117">
        <v>50</v>
      </c>
      <c r="AM122" s="65"/>
      <c r="AN122" s="66"/>
      <c r="AO122" s="66"/>
      <c r="AP122" s="66"/>
      <c r="AQ122" s="67"/>
      <c r="AR122" s="4"/>
    </row>
    <row r="123" spans="2:45">
      <c r="B123" s="193">
        <v>45018</v>
      </c>
      <c r="C123" s="114">
        <f t="shared" si="3"/>
        <v>68519</v>
      </c>
      <c r="D123" s="115">
        <v>1203</v>
      </c>
      <c r="E123" s="116">
        <v>1212</v>
      </c>
      <c r="F123" s="116">
        <v>1176</v>
      </c>
      <c r="G123" s="116">
        <v>1159</v>
      </c>
      <c r="H123" s="117">
        <v>1091</v>
      </c>
      <c r="I123" s="65">
        <v>1109</v>
      </c>
      <c r="J123" s="66">
        <v>1096</v>
      </c>
      <c r="K123" s="66">
        <v>1123</v>
      </c>
      <c r="L123" s="66">
        <v>1075</v>
      </c>
      <c r="M123" s="67">
        <v>1239</v>
      </c>
      <c r="N123" s="68">
        <v>1239</v>
      </c>
      <c r="O123" s="69">
        <v>1522</v>
      </c>
      <c r="P123" s="69">
        <v>1672</v>
      </c>
      <c r="Q123" s="69">
        <v>1717</v>
      </c>
      <c r="R123" s="70">
        <v>2018</v>
      </c>
      <c r="S123" s="115">
        <v>2006</v>
      </c>
      <c r="T123" s="116">
        <v>2037</v>
      </c>
      <c r="U123" s="116">
        <v>2392</v>
      </c>
      <c r="V123" s="116">
        <v>2402</v>
      </c>
      <c r="W123" s="117">
        <v>2277</v>
      </c>
      <c r="X123" s="65">
        <v>2099</v>
      </c>
      <c r="Y123" s="66">
        <v>2196</v>
      </c>
      <c r="Z123" s="66">
        <v>2394</v>
      </c>
      <c r="AA123" s="66">
        <v>2503</v>
      </c>
      <c r="AB123" s="67">
        <v>2489</v>
      </c>
      <c r="AC123" s="68">
        <v>2877</v>
      </c>
      <c r="AD123" s="69">
        <v>2882</v>
      </c>
      <c r="AE123" s="69">
        <v>2971</v>
      </c>
      <c r="AF123" s="69">
        <v>3063</v>
      </c>
      <c r="AG123" s="70">
        <v>2991</v>
      </c>
      <c r="AH123" s="115">
        <v>2879</v>
      </c>
      <c r="AI123" s="116">
        <v>2799</v>
      </c>
      <c r="AJ123" s="116">
        <v>2936</v>
      </c>
      <c r="AK123" s="116">
        <v>2625</v>
      </c>
      <c r="AL123" s="117">
        <v>50</v>
      </c>
      <c r="AM123" s="65"/>
      <c r="AN123" s="66"/>
      <c r="AO123" s="66"/>
      <c r="AP123" s="66"/>
      <c r="AQ123" s="67"/>
      <c r="AR123" s="4"/>
    </row>
    <row r="124" spans="2:45">
      <c r="B124" s="193">
        <v>45025</v>
      </c>
      <c r="C124" s="114">
        <f t="shared" si="3"/>
        <v>68522</v>
      </c>
      <c r="D124" s="115">
        <v>1203</v>
      </c>
      <c r="E124" s="116">
        <v>1212</v>
      </c>
      <c r="F124" s="116">
        <v>1176</v>
      </c>
      <c r="G124" s="116">
        <v>1159</v>
      </c>
      <c r="H124" s="117">
        <v>1091</v>
      </c>
      <c r="I124" s="65">
        <v>1109</v>
      </c>
      <c r="J124" s="66">
        <v>1096</v>
      </c>
      <c r="K124" s="66">
        <v>1123</v>
      </c>
      <c r="L124" s="66">
        <v>1075</v>
      </c>
      <c r="M124" s="67">
        <v>1239</v>
      </c>
      <c r="N124" s="68">
        <v>1239</v>
      </c>
      <c r="O124" s="69">
        <v>1522</v>
      </c>
      <c r="P124" s="69">
        <v>1672</v>
      </c>
      <c r="Q124" s="69">
        <v>1717</v>
      </c>
      <c r="R124" s="70">
        <v>2018</v>
      </c>
      <c r="S124" s="115">
        <v>2006</v>
      </c>
      <c r="T124" s="116">
        <v>2037</v>
      </c>
      <c r="U124" s="116">
        <v>2392</v>
      </c>
      <c r="V124" s="116">
        <v>2402</v>
      </c>
      <c r="W124" s="117">
        <v>2277</v>
      </c>
      <c r="X124" s="65">
        <v>2099</v>
      </c>
      <c r="Y124" s="66">
        <v>2196</v>
      </c>
      <c r="Z124" s="66">
        <v>2394</v>
      </c>
      <c r="AA124" s="66">
        <v>2503</v>
      </c>
      <c r="AB124" s="67">
        <v>2489</v>
      </c>
      <c r="AC124" s="68">
        <v>2877</v>
      </c>
      <c r="AD124" s="69">
        <v>2882</v>
      </c>
      <c r="AE124" s="69">
        <v>2971</v>
      </c>
      <c r="AF124" s="69">
        <v>3063</v>
      </c>
      <c r="AG124" s="70">
        <v>2991</v>
      </c>
      <c r="AH124" s="115">
        <v>2879</v>
      </c>
      <c r="AI124" s="116">
        <v>2799</v>
      </c>
      <c r="AJ124" s="116">
        <v>2937</v>
      </c>
      <c r="AK124" s="116">
        <v>2627</v>
      </c>
      <c r="AL124" s="117">
        <v>50</v>
      </c>
      <c r="AM124" s="65"/>
      <c r="AN124" s="66"/>
      <c r="AO124" s="66"/>
      <c r="AP124" s="66"/>
      <c r="AQ124" s="67"/>
      <c r="AR124" s="4"/>
    </row>
    <row r="125" spans="2:45">
      <c r="B125" s="193">
        <v>45032</v>
      </c>
      <c r="C125" s="114">
        <f t="shared" si="3"/>
        <v>68559</v>
      </c>
      <c r="D125" s="115">
        <v>1203</v>
      </c>
      <c r="E125" s="116">
        <v>1212</v>
      </c>
      <c r="F125" s="116">
        <v>1176</v>
      </c>
      <c r="G125" s="116">
        <v>1159</v>
      </c>
      <c r="H125" s="117">
        <v>1091</v>
      </c>
      <c r="I125" s="65">
        <v>1109</v>
      </c>
      <c r="J125" s="66">
        <v>1096</v>
      </c>
      <c r="K125" s="66">
        <v>1123</v>
      </c>
      <c r="L125" s="66">
        <v>1075</v>
      </c>
      <c r="M125" s="67">
        <v>1239</v>
      </c>
      <c r="N125" s="68">
        <v>1239</v>
      </c>
      <c r="O125" s="69">
        <v>1522</v>
      </c>
      <c r="P125" s="69">
        <v>1672</v>
      </c>
      <c r="Q125" s="69">
        <v>1717</v>
      </c>
      <c r="R125" s="70">
        <v>2018</v>
      </c>
      <c r="S125" s="115">
        <v>2006</v>
      </c>
      <c r="T125" s="116">
        <v>2037</v>
      </c>
      <c r="U125" s="116">
        <v>2392</v>
      </c>
      <c r="V125" s="116">
        <v>2402</v>
      </c>
      <c r="W125" s="117">
        <v>2277</v>
      </c>
      <c r="X125" s="65">
        <v>2099</v>
      </c>
      <c r="Y125" s="66">
        <v>2196</v>
      </c>
      <c r="Z125" s="66">
        <v>2394</v>
      </c>
      <c r="AA125" s="66">
        <v>2503</v>
      </c>
      <c r="AB125" s="67">
        <v>2489</v>
      </c>
      <c r="AC125" s="68">
        <v>2877</v>
      </c>
      <c r="AD125" s="69">
        <v>2882</v>
      </c>
      <c r="AE125" s="69">
        <v>2971</v>
      </c>
      <c r="AF125" s="69">
        <v>3063</v>
      </c>
      <c r="AG125" s="70">
        <v>2991</v>
      </c>
      <c r="AH125" s="115">
        <v>2879</v>
      </c>
      <c r="AI125" s="116">
        <v>2799</v>
      </c>
      <c r="AJ125" s="116">
        <v>2937</v>
      </c>
      <c r="AK125" s="116">
        <v>2661</v>
      </c>
      <c r="AL125" s="117">
        <v>53</v>
      </c>
      <c r="AM125" s="65"/>
      <c r="AN125" s="66"/>
      <c r="AO125" s="66"/>
      <c r="AP125" s="66"/>
      <c r="AQ125" s="67"/>
      <c r="AR125" s="4"/>
    </row>
    <row r="126" spans="2:45">
      <c r="B126" s="193">
        <v>45039</v>
      </c>
      <c r="C126" s="114">
        <f t="shared" si="3"/>
        <v>68585</v>
      </c>
      <c r="D126" s="115">
        <v>1203</v>
      </c>
      <c r="E126" s="116">
        <v>1212</v>
      </c>
      <c r="F126" s="116">
        <v>1176</v>
      </c>
      <c r="G126" s="116">
        <v>1159</v>
      </c>
      <c r="H126" s="117">
        <v>1091</v>
      </c>
      <c r="I126" s="65">
        <v>1109</v>
      </c>
      <c r="J126" s="66">
        <v>1096</v>
      </c>
      <c r="K126" s="66">
        <v>1123</v>
      </c>
      <c r="L126" s="66">
        <v>1075</v>
      </c>
      <c r="M126" s="67">
        <v>1239</v>
      </c>
      <c r="N126" s="68">
        <v>1239</v>
      </c>
      <c r="O126" s="69">
        <v>1522</v>
      </c>
      <c r="P126" s="69">
        <v>1672</v>
      </c>
      <c r="Q126" s="69">
        <v>1717</v>
      </c>
      <c r="R126" s="70">
        <v>2018</v>
      </c>
      <c r="S126" s="115">
        <v>2006</v>
      </c>
      <c r="T126" s="116">
        <v>2037</v>
      </c>
      <c r="U126" s="116">
        <v>2392</v>
      </c>
      <c r="V126" s="116">
        <v>2402</v>
      </c>
      <c r="W126" s="117">
        <v>2277</v>
      </c>
      <c r="X126" s="65">
        <v>2099</v>
      </c>
      <c r="Y126" s="66">
        <v>2196</v>
      </c>
      <c r="Z126" s="66">
        <v>2394</v>
      </c>
      <c r="AA126" s="66">
        <v>2503</v>
      </c>
      <c r="AB126" s="67">
        <v>2489</v>
      </c>
      <c r="AC126" s="68">
        <v>2877</v>
      </c>
      <c r="AD126" s="69">
        <v>2882</v>
      </c>
      <c r="AE126" s="69">
        <v>2971</v>
      </c>
      <c r="AF126" s="69">
        <v>3063</v>
      </c>
      <c r="AG126" s="70">
        <v>2991</v>
      </c>
      <c r="AH126" s="115">
        <v>2879</v>
      </c>
      <c r="AI126" s="116">
        <v>2799</v>
      </c>
      <c r="AJ126" s="116">
        <v>2937</v>
      </c>
      <c r="AK126" s="116">
        <v>2679</v>
      </c>
      <c r="AL126" s="117">
        <v>61</v>
      </c>
      <c r="AM126" s="65"/>
      <c r="AN126" s="66"/>
      <c r="AO126" s="66"/>
      <c r="AP126" s="66"/>
      <c r="AQ126" s="67"/>
      <c r="AR126" s="4"/>
    </row>
    <row r="127" spans="2:45">
      <c r="B127" s="193">
        <v>45046</v>
      </c>
      <c r="C127" s="114">
        <f t="shared" si="3"/>
        <v>68597</v>
      </c>
      <c r="D127" s="115">
        <v>1203</v>
      </c>
      <c r="E127" s="116">
        <v>1212</v>
      </c>
      <c r="F127" s="116">
        <v>1176</v>
      </c>
      <c r="G127" s="116">
        <v>1159</v>
      </c>
      <c r="H127" s="117">
        <v>1091</v>
      </c>
      <c r="I127" s="65">
        <v>1109</v>
      </c>
      <c r="J127" s="66">
        <v>1096</v>
      </c>
      <c r="K127" s="66">
        <v>1123</v>
      </c>
      <c r="L127" s="66">
        <v>1075</v>
      </c>
      <c r="M127" s="67">
        <v>1239</v>
      </c>
      <c r="N127" s="68">
        <v>1239</v>
      </c>
      <c r="O127" s="69">
        <v>1522</v>
      </c>
      <c r="P127" s="69">
        <v>1672</v>
      </c>
      <c r="Q127" s="69">
        <v>1717</v>
      </c>
      <c r="R127" s="70">
        <v>2018</v>
      </c>
      <c r="S127" s="115">
        <v>2006</v>
      </c>
      <c r="T127" s="116">
        <v>2037</v>
      </c>
      <c r="U127" s="116">
        <v>2392</v>
      </c>
      <c r="V127" s="116">
        <v>2402</v>
      </c>
      <c r="W127" s="117">
        <v>2277</v>
      </c>
      <c r="X127" s="65">
        <v>2099</v>
      </c>
      <c r="Y127" s="66">
        <v>2196</v>
      </c>
      <c r="Z127" s="66">
        <v>2394</v>
      </c>
      <c r="AA127" s="66">
        <v>2503</v>
      </c>
      <c r="AB127" s="67">
        <v>2489</v>
      </c>
      <c r="AC127" s="68">
        <v>2877</v>
      </c>
      <c r="AD127" s="69">
        <v>2882</v>
      </c>
      <c r="AE127" s="69">
        <v>2971</v>
      </c>
      <c r="AF127" s="69">
        <v>3063</v>
      </c>
      <c r="AG127" s="70">
        <v>2991</v>
      </c>
      <c r="AH127" s="115">
        <v>2879</v>
      </c>
      <c r="AI127" s="116">
        <v>2800</v>
      </c>
      <c r="AJ127" s="116">
        <v>2937</v>
      </c>
      <c r="AK127" s="116">
        <v>2683</v>
      </c>
      <c r="AL127" s="117">
        <v>68</v>
      </c>
      <c r="AM127" s="65"/>
      <c r="AN127" s="66"/>
      <c r="AO127" s="66"/>
      <c r="AP127" s="66"/>
      <c r="AQ127" s="67"/>
      <c r="AR127" s="4"/>
    </row>
    <row r="128" spans="2:45">
      <c r="B128" s="193">
        <v>45054</v>
      </c>
      <c r="C128" s="114">
        <f t="shared" si="3"/>
        <v>68639</v>
      </c>
      <c r="D128" s="115">
        <v>1203</v>
      </c>
      <c r="E128" s="116">
        <v>1212</v>
      </c>
      <c r="F128" s="116">
        <v>1176</v>
      </c>
      <c r="G128" s="116">
        <v>1159</v>
      </c>
      <c r="H128" s="117">
        <v>1091</v>
      </c>
      <c r="I128" s="65">
        <v>1109</v>
      </c>
      <c r="J128" s="66">
        <v>1096</v>
      </c>
      <c r="K128" s="66">
        <v>1123</v>
      </c>
      <c r="L128" s="66">
        <v>1075</v>
      </c>
      <c r="M128" s="67">
        <v>1239</v>
      </c>
      <c r="N128" s="68">
        <v>1239</v>
      </c>
      <c r="O128" s="69">
        <v>1522</v>
      </c>
      <c r="P128" s="69">
        <v>1672</v>
      </c>
      <c r="Q128" s="69">
        <v>1717</v>
      </c>
      <c r="R128" s="70">
        <v>2018</v>
      </c>
      <c r="S128" s="115">
        <v>2006</v>
      </c>
      <c r="T128" s="116">
        <v>2037</v>
      </c>
      <c r="U128" s="116">
        <v>2392</v>
      </c>
      <c r="V128" s="116">
        <v>2402</v>
      </c>
      <c r="W128" s="117">
        <v>2277</v>
      </c>
      <c r="X128" s="65">
        <v>2099</v>
      </c>
      <c r="Y128" s="66">
        <v>2196</v>
      </c>
      <c r="Z128" s="66">
        <v>2394</v>
      </c>
      <c r="AA128" s="66">
        <v>2503</v>
      </c>
      <c r="AB128" s="67">
        <v>2489</v>
      </c>
      <c r="AC128" s="68">
        <v>2877</v>
      </c>
      <c r="AD128" s="69">
        <v>2882</v>
      </c>
      <c r="AE128" s="69">
        <v>2971</v>
      </c>
      <c r="AF128" s="69">
        <v>3063</v>
      </c>
      <c r="AG128" s="70">
        <v>2991</v>
      </c>
      <c r="AH128" s="115">
        <v>2879</v>
      </c>
      <c r="AI128" s="116">
        <v>2800</v>
      </c>
      <c r="AJ128" s="116">
        <v>2937</v>
      </c>
      <c r="AK128" s="116">
        <v>2719</v>
      </c>
      <c r="AL128" s="117">
        <v>74</v>
      </c>
      <c r="AM128" s="65"/>
      <c r="AN128" s="66"/>
      <c r="AO128" s="66"/>
      <c r="AP128" s="66"/>
      <c r="AQ128" s="67"/>
      <c r="AR128" s="4"/>
    </row>
    <row r="129" spans="2:45">
      <c r="B129" s="193">
        <v>45060</v>
      </c>
      <c r="C129" s="114">
        <f t="shared" si="3"/>
        <v>68674</v>
      </c>
      <c r="D129" s="115">
        <v>1203</v>
      </c>
      <c r="E129" s="116">
        <v>1212</v>
      </c>
      <c r="F129" s="116">
        <v>1176</v>
      </c>
      <c r="G129" s="116">
        <v>1159</v>
      </c>
      <c r="H129" s="117">
        <v>1091</v>
      </c>
      <c r="I129" s="65">
        <v>1109</v>
      </c>
      <c r="J129" s="66">
        <v>1096</v>
      </c>
      <c r="K129" s="66">
        <v>1123</v>
      </c>
      <c r="L129" s="66">
        <v>1075</v>
      </c>
      <c r="M129" s="67">
        <v>1239</v>
      </c>
      <c r="N129" s="68">
        <v>1239</v>
      </c>
      <c r="O129" s="69">
        <v>1522</v>
      </c>
      <c r="P129" s="69">
        <v>1672</v>
      </c>
      <c r="Q129" s="69">
        <v>1717</v>
      </c>
      <c r="R129" s="70">
        <v>2018</v>
      </c>
      <c r="S129" s="115">
        <v>2006</v>
      </c>
      <c r="T129" s="116">
        <v>2037</v>
      </c>
      <c r="U129" s="116">
        <v>2392</v>
      </c>
      <c r="V129" s="116">
        <v>2402</v>
      </c>
      <c r="W129" s="117">
        <v>2277</v>
      </c>
      <c r="X129" s="65">
        <v>2099</v>
      </c>
      <c r="Y129" s="66">
        <v>2196</v>
      </c>
      <c r="Z129" s="66">
        <v>2394</v>
      </c>
      <c r="AA129" s="66">
        <v>2503</v>
      </c>
      <c r="AB129" s="67">
        <v>2489</v>
      </c>
      <c r="AC129" s="68">
        <v>2877</v>
      </c>
      <c r="AD129" s="69">
        <v>2882</v>
      </c>
      <c r="AE129" s="69">
        <v>2971</v>
      </c>
      <c r="AF129" s="69">
        <v>3063</v>
      </c>
      <c r="AG129" s="70">
        <v>2991</v>
      </c>
      <c r="AH129" s="115">
        <v>2879</v>
      </c>
      <c r="AI129" s="116">
        <v>2800</v>
      </c>
      <c r="AJ129" s="116">
        <v>2940</v>
      </c>
      <c r="AK129" s="116">
        <v>2724</v>
      </c>
      <c r="AL129" s="117">
        <v>101</v>
      </c>
      <c r="AM129" s="65"/>
      <c r="AN129" s="66"/>
      <c r="AO129" s="66"/>
      <c r="AP129" s="66"/>
      <c r="AQ129" s="67"/>
      <c r="AR129" s="4"/>
    </row>
    <row r="130" spans="2:45">
      <c r="B130" s="193">
        <v>45070</v>
      </c>
      <c r="C130" s="114">
        <f t="shared" si="3"/>
        <v>68735</v>
      </c>
      <c r="D130" s="115">
        <v>1203</v>
      </c>
      <c r="E130" s="116">
        <v>1212</v>
      </c>
      <c r="F130" s="116">
        <v>1176</v>
      </c>
      <c r="G130" s="116">
        <v>1159</v>
      </c>
      <c r="H130" s="117">
        <v>1091</v>
      </c>
      <c r="I130" s="65">
        <v>1109</v>
      </c>
      <c r="J130" s="66">
        <v>1096</v>
      </c>
      <c r="K130" s="66">
        <v>1123</v>
      </c>
      <c r="L130" s="66">
        <v>1075</v>
      </c>
      <c r="M130" s="67">
        <v>1239</v>
      </c>
      <c r="N130" s="68">
        <v>1239</v>
      </c>
      <c r="O130" s="69">
        <v>1522</v>
      </c>
      <c r="P130" s="69">
        <v>1672</v>
      </c>
      <c r="Q130" s="69">
        <v>1717</v>
      </c>
      <c r="R130" s="70">
        <v>2018</v>
      </c>
      <c r="S130" s="115">
        <v>2006</v>
      </c>
      <c r="T130" s="116">
        <v>2037</v>
      </c>
      <c r="U130" s="116">
        <v>2392</v>
      </c>
      <c r="V130" s="116">
        <v>2402</v>
      </c>
      <c r="W130" s="117">
        <v>2277</v>
      </c>
      <c r="X130" s="65">
        <v>2099</v>
      </c>
      <c r="Y130" s="66">
        <v>2196</v>
      </c>
      <c r="Z130" s="66">
        <v>2394</v>
      </c>
      <c r="AA130" s="66">
        <v>2503</v>
      </c>
      <c r="AB130" s="67">
        <v>2489</v>
      </c>
      <c r="AC130" s="68">
        <v>2877</v>
      </c>
      <c r="AD130" s="69">
        <v>2882</v>
      </c>
      <c r="AE130" s="69">
        <v>2971</v>
      </c>
      <c r="AF130" s="69">
        <v>3063</v>
      </c>
      <c r="AG130" s="70">
        <v>2991</v>
      </c>
      <c r="AH130" s="115">
        <v>2879</v>
      </c>
      <c r="AI130" s="116">
        <v>2800</v>
      </c>
      <c r="AJ130" s="116">
        <v>2940</v>
      </c>
      <c r="AK130" s="116">
        <v>2774</v>
      </c>
      <c r="AL130" s="117">
        <v>112</v>
      </c>
      <c r="AM130" s="65"/>
      <c r="AN130" s="66"/>
      <c r="AO130" s="66"/>
      <c r="AP130" s="66"/>
      <c r="AQ130" s="67"/>
      <c r="AR130" s="4"/>
      <c r="AS130" s="38" t="s">
        <v>879</v>
      </c>
    </row>
    <row r="131" spans="2:45">
      <c r="B131" s="193">
        <v>45070</v>
      </c>
      <c r="C131" s="114">
        <f t="shared" si="3"/>
        <v>68732</v>
      </c>
      <c r="D131" s="115">
        <v>1203</v>
      </c>
      <c r="E131" s="116">
        <v>1212</v>
      </c>
      <c r="F131" s="116">
        <v>1176</v>
      </c>
      <c r="G131" s="116">
        <v>1159</v>
      </c>
      <c r="H131" s="117">
        <v>1091</v>
      </c>
      <c r="I131" s="65">
        <v>1109</v>
      </c>
      <c r="J131" s="66">
        <v>1096</v>
      </c>
      <c r="K131" s="66">
        <v>1123</v>
      </c>
      <c r="L131" s="66">
        <v>1075</v>
      </c>
      <c r="M131" s="67">
        <v>1239</v>
      </c>
      <c r="N131" s="68">
        <v>1239</v>
      </c>
      <c r="O131" s="69">
        <v>1522</v>
      </c>
      <c r="P131" s="69">
        <v>1672</v>
      </c>
      <c r="Q131" s="69">
        <v>1717</v>
      </c>
      <c r="R131" s="70">
        <v>2018</v>
      </c>
      <c r="S131" s="115">
        <v>2006</v>
      </c>
      <c r="T131" s="116">
        <v>2037</v>
      </c>
      <c r="U131" s="116">
        <v>2392</v>
      </c>
      <c r="V131" s="116">
        <v>2402</v>
      </c>
      <c r="W131" s="117">
        <v>2277</v>
      </c>
      <c r="X131" s="65">
        <v>2099</v>
      </c>
      <c r="Y131" s="66">
        <v>2196</v>
      </c>
      <c r="Z131" s="66">
        <v>2394</v>
      </c>
      <c r="AA131" s="66">
        <v>2503</v>
      </c>
      <c r="AB131" s="67">
        <v>2489</v>
      </c>
      <c r="AC131" s="68">
        <v>2877</v>
      </c>
      <c r="AD131" s="69">
        <v>2882</v>
      </c>
      <c r="AE131" s="69">
        <v>2971</v>
      </c>
      <c r="AF131" s="69">
        <v>3063</v>
      </c>
      <c r="AG131" s="70">
        <v>2991</v>
      </c>
      <c r="AH131" s="115">
        <v>2879</v>
      </c>
      <c r="AI131" s="116">
        <v>2800</v>
      </c>
      <c r="AJ131" s="116">
        <v>2938</v>
      </c>
      <c r="AK131" s="116">
        <v>2773</v>
      </c>
      <c r="AL131" s="117">
        <v>112</v>
      </c>
      <c r="AM131" s="65"/>
      <c r="AN131" s="66"/>
      <c r="AO131" s="66"/>
      <c r="AP131" s="66"/>
      <c r="AQ131" s="67"/>
      <c r="AR131" s="4"/>
      <c r="AS131" s="38" t="s">
        <v>917</v>
      </c>
    </row>
    <row r="132" spans="2:45">
      <c r="B132" s="193">
        <v>45081</v>
      </c>
      <c r="C132" s="114">
        <f t="shared" si="3"/>
        <v>68781</v>
      </c>
      <c r="D132" s="115">
        <v>1203</v>
      </c>
      <c r="E132" s="116">
        <v>1212</v>
      </c>
      <c r="F132" s="116">
        <v>1176</v>
      </c>
      <c r="G132" s="116">
        <v>1159</v>
      </c>
      <c r="H132" s="117">
        <v>1091</v>
      </c>
      <c r="I132" s="65">
        <v>1109</v>
      </c>
      <c r="J132" s="66">
        <v>1096</v>
      </c>
      <c r="K132" s="66">
        <v>1123</v>
      </c>
      <c r="L132" s="66">
        <v>1075</v>
      </c>
      <c r="M132" s="67">
        <v>1239</v>
      </c>
      <c r="N132" s="68">
        <v>1239</v>
      </c>
      <c r="O132" s="69">
        <v>1522</v>
      </c>
      <c r="P132" s="69">
        <v>1672</v>
      </c>
      <c r="Q132" s="69">
        <v>1717</v>
      </c>
      <c r="R132" s="70">
        <v>2018</v>
      </c>
      <c r="S132" s="115">
        <v>2006</v>
      </c>
      <c r="T132" s="116">
        <v>2037</v>
      </c>
      <c r="U132" s="116">
        <v>2392</v>
      </c>
      <c r="V132" s="116">
        <v>2402</v>
      </c>
      <c r="W132" s="117">
        <v>2277</v>
      </c>
      <c r="X132" s="65">
        <v>2099</v>
      </c>
      <c r="Y132" s="66">
        <v>2196</v>
      </c>
      <c r="Z132" s="66">
        <v>2394</v>
      </c>
      <c r="AA132" s="66">
        <v>2503</v>
      </c>
      <c r="AB132" s="67">
        <v>2489</v>
      </c>
      <c r="AC132" s="68">
        <v>2877</v>
      </c>
      <c r="AD132" s="69">
        <v>2882</v>
      </c>
      <c r="AE132" s="69">
        <v>2971</v>
      </c>
      <c r="AF132" s="69">
        <v>3063</v>
      </c>
      <c r="AG132" s="70">
        <v>2991</v>
      </c>
      <c r="AH132" s="115">
        <v>2879</v>
      </c>
      <c r="AI132" s="116">
        <v>2800</v>
      </c>
      <c r="AJ132" s="116">
        <v>2938</v>
      </c>
      <c r="AK132" s="116">
        <v>2808</v>
      </c>
      <c r="AL132" s="117">
        <v>126</v>
      </c>
      <c r="AM132" s="65"/>
      <c r="AN132" s="66"/>
      <c r="AO132" s="66"/>
      <c r="AP132" s="66"/>
      <c r="AQ132" s="67"/>
      <c r="AR132" s="4"/>
    </row>
    <row r="133" spans="2:45">
      <c r="B133" s="193">
        <v>45088</v>
      </c>
      <c r="C133" s="114">
        <f t="shared" si="3"/>
        <v>68888</v>
      </c>
      <c r="D133" s="115">
        <v>1203</v>
      </c>
      <c r="E133" s="116">
        <v>1212</v>
      </c>
      <c r="F133" s="116">
        <v>1176</v>
      </c>
      <c r="G133" s="116">
        <v>1159</v>
      </c>
      <c r="H133" s="117">
        <v>1091</v>
      </c>
      <c r="I133" s="65">
        <v>1109</v>
      </c>
      <c r="J133" s="66">
        <v>1096</v>
      </c>
      <c r="K133" s="66">
        <v>1123</v>
      </c>
      <c r="L133" s="66">
        <v>1075</v>
      </c>
      <c r="M133" s="67">
        <v>1239</v>
      </c>
      <c r="N133" s="68">
        <v>1239</v>
      </c>
      <c r="O133" s="69">
        <v>1522</v>
      </c>
      <c r="P133" s="69">
        <v>1672</v>
      </c>
      <c r="Q133" s="69">
        <v>1717</v>
      </c>
      <c r="R133" s="70">
        <v>2018</v>
      </c>
      <c r="S133" s="115">
        <v>2006</v>
      </c>
      <c r="T133" s="116">
        <v>2037</v>
      </c>
      <c r="U133" s="116">
        <v>2392</v>
      </c>
      <c r="V133" s="116">
        <v>2402</v>
      </c>
      <c r="W133" s="117">
        <v>2277</v>
      </c>
      <c r="X133" s="65">
        <v>2099</v>
      </c>
      <c r="Y133" s="66">
        <v>2196</v>
      </c>
      <c r="Z133" s="66">
        <v>2394</v>
      </c>
      <c r="AA133" s="66">
        <v>2503</v>
      </c>
      <c r="AB133" s="67">
        <v>2489</v>
      </c>
      <c r="AC133" s="68">
        <v>2877</v>
      </c>
      <c r="AD133" s="69">
        <v>2882</v>
      </c>
      <c r="AE133" s="69">
        <v>2971</v>
      </c>
      <c r="AF133" s="69">
        <v>3063</v>
      </c>
      <c r="AG133" s="70">
        <v>2991</v>
      </c>
      <c r="AH133" s="115">
        <v>2879</v>
      </c>
      <c r="AI133" s="116">
        <v>2800</v>
      </c>
      <c r="AJ133" s="116">
        <v>2938</v>
      </c>
      <c r="AK133" s="116">
        <v>2837</v>
      </c>
      <c r="AL133" s="117">
        <v>204</v>
      </c>
      <c r="AM133" s="65"/>
      <c r="AN133" s="66"/>
      <c r="AO133" s="66"/>
      <c r="AP133" s="66"/>
      <c r="AQ133" s="67"/>
      <c r="AR133" s="4"/>
    </row>
    <row r="134" spans="2:45">
      <c r="B134" s="193">
        <v>45095</v>
      </c>
      <c r="C134" s="114">
        <f t="shared" si="3"/>
        <v>68938</v>
      </c>
      <c r="D134" s="115">
        <v>1203</v>
      </c>
      <c r="E134" s="116">
        <v>1212</v>
      </c>
      <c r="F134" s="116">
        <v>1176</v>
      </c>
      <c r="G134" s="116">
        <v>1159</v>
      </c>
      <c r="H134" s="117">
        <v>1091</v>
      </c>
      <c r="I134" s="65">
        <v>1109</v>
      </c>
      <c r="J134" s="66">
        <v>1096</v>
      </c>
      <c r="K134" s="66">
        <v>1123</v>
      </c>
      <c r="L134" s="66">
        <v>1075</v>
      </c>
      <c r="M134" s="67">
        <v>1239</v>
      </c>
      <c r="N134" s="68">
        <v>1239</v>
      </c>
      <c r="O134" s="69">
        <v>1522</v>
      </c>
      <c r="P134" s="69">
        <v>1672</v>
      </c>
      <c r="Q134" s="69">
        <v>1717</v>
      </c>
      <c r="R134" s="70">
        <v>2018</v>
      </c>
      <c r="S134" s="115">
        <v>2006</v>
      </c>
      <c r="T134" s="116">
        <v>2037</v>
      </c>
      <c r="U134" s="116">
        <v>2392</v>
      </c>
      <c r="V134" s="116">
        <v>2402</v>
      </c>
      <c r="W134" s="117">
        <v>2277</v>
      </c>
      <c r="X134" s="65">
        <v>2099</v>
      </c>
      <c r="Y134" s="66">
        <v>2196</v>
      </c>
      <c r="Z134" s="66">
        <v>2394</v>
      </c>
      <c r="AA134" s="66">
        <v>2503</v>
      </c>
      <c r="AB134" s="67">
        <v>2489</v>
      </c>
      <c r="AC134" s="68">
        <v>2877</v>
      </c>
      <c r="AD134" s="69">
        <v>2882</v>
      </c>
      <c r="AE134" s="69">
        <v>2971</v>
      </c>
      <c r="AF134" s="69">
        <v>3063</v>
      </c>
      <c r="AG134" s="70">
        <v>2991</v>
      </c>
      <c r="AH134" s="115">
        <v>2879</v>
      </c>
      <c r="AI134" s="116">
        <v>2800</v>
      </c>
      <c r="AJ134" s="116">
        <v>2938</v>
      </c>
      <c r="AK134" s="116">
        <v>2839</v>
      </c>
      <c r="AL134" s="117">
        <v>252</v>
      </c>
      <c r="AM134" s="65"/>
      <c r="AN134" s="66"/>
      <c r="AO134" s="66"/>
      <c r="AP134" s="66"/>
      <c r="AQ134" s="67"/>
      <c r="AR134" s="4"/>
    </row>
    <row r="135" spans="2:45">
      <c r="B135" s="193">
        <v>45102</v>
      </c>
      <c r="C135" s="114">
        <f t="shared" si="3"/>
        <v>68984</v>
      </c>
      <c r="D135" s="115">
        <v>1203</v>
      </c>
      <c r="E135" s="116">
        <v>1212</v>
      </c>
      <c r="F135" s="116">
        <v>1176</v>
      </c>
      <c r="G135" s="116">
        <v>1159</v>
      </c>
      <c r="H135" s="117">
        <v>1091</v>
      </c>
      <c r="I135" s="65">
        <v>1109</v>
      </c>
      <c r="J135" s="66">
        <v>1096</v>
      </c>
      <c r="K135" s="66">
        <v>1123</v>
      </c>
      <c r="L135" s="66">
        <v>1075</v>
      </c>
      <c r="M135" s="67">
        <v>1239</v>
      </c>
      <c r="N135" s="68">
        <v>1239</v>
      </c>
      <c r="O135" s="69">
        <v>1522</v>
      </c>
      <c r="P135" s="69">
        <v>1672</v>
      </c>
      <c r="Q135" s="69">
        <v>1717</v>
      </c>
      <c r="R135" s="70">
        <v>2018</v>
      </c>
      <c r="S135" s="115">
        <v>2006</v>
      </c>
      <c r="T135" s="116">
        <v>2037</v>
      </c>
      <c r="U135" s="116">
        <v>2392</v>
      </c>
      <c r="V135" s="116">
        <v>2402</v>
      </c>
      <c r="W135" s="117">
        <v>2277</v>
      </c>
      <c r="X135" s="65">
        <v>2099</v>
      </c>
      <c r="Y135" s="66">
        <v>2196</v>
      </c>
      <c r="Z135" s="66">
        <v>2394</v>
      </c>
      <c r="AA135" s="66">
        <v>2503</v>
      </c>
      <c r="AB135" s="67">
        <v>2489</v>
      </c>
      <c r="AC135" s="68">
        <v>2877</v>
      </c>
      <c r="AD135" s="69">
        <v>2882</v>
      </c>
      <c r="AE135" s="69">
        <v>2971</v>
      </c>
      <c r="AF135" s="69">
        <v>3063</v>
      </c>
      <c r="AG135" s="70">
        <v>2991</v>
      </c>
      <c r="AH135" s="115">
        <v>2879</v>
      </c>
      <c r="AI135" s="116">
        <v>2800</v>
      </c>
      <c r="AJ135" s="116">
        <v>2938</v>
      </c>
      <c r="AK135" s="116">
        <v>2846</v>
      </c>
      <c r="AL135" s="117">
        <v>291</v>
      </c>
      <c r="AM135" s="65"/>
      <c r="AN135" s="66"/>
      <c r="AO135" s="66"/>
      <c r="AP135" s="66"/>
      <c r="AQ135" s="67"/>
      <c r="AR135" s="4"/>
    </row>
    <row r="136" spans="2:45">
      <c r="B136" s="193">
        <v>45109</v>
      </c>
      <c r="C136" s="114">
        <f t="shared" si="3"/>
        <v>69028</v>
      </c>
      <c r="D136" s="115">
        <v>1203</v>
      </c>
      <c r="E136" s="116">
        <v>1212</v>
      </c>
      <c r="F136" s="116">
        <v>1176</v>
      </c>
      <c r="G136" s="116">
        <v>1159</v>
      </c>
      <c r="H136" s="117">
        <v>1091</v>
      </c>
      <c r="I136" s="65">
        <v>1109</v>
      </c>
      <c r="J136" s="66">
        <v>1096</v>
      </c>
      <c r="K136" s="66">
        <v>1123</v>
      </c>
      <c r="L136" s="66">
        <v>1075</v>
      </c>
      <c r="M136" s="67">
        <v>1239</v>
      </c>
      <c r="N136" s="68">
        <v>1239</v>
      </c>
      <c r="O136" s="69">
        <v>1522</v>
      </c>
      <c r="P136" s="69">
        <v>1672</v>
      </c>
      <c r="Q136" s="69">
        <v>1717</v>
      </c>
      <c r="R136" s="70">
        <v>2018</v>
      </c>
      <c r="S136" s="115">
        <v>2006</v>
      </c>
      <c r="T136" s="116">
        <v>2037</v>
      </c>
      <c r="U136" s="116">
        <v>2392</v>
      </c>
      <c r="V136" s="116">
        <v>2402</v>
      </c>
      <c r="W136" s="117">
        <v>2277</v>
      </c>
      <c r="X136" s="65">
        <v>2099</v>
      </c>
      <c r="Y136" s="66">
        <v>2196</v>
      </c>
      <c r="Z136" s="66">
        <v>2394</v>
      </c>
      <c r="AA136" s="66">
        <v>2503</v>
      </c>
      <c r="AB136" s="67">
        <v>2489</v>
      </c>
      <c r="AC136" s="68">
        <v>2877</v>
      </c>
      <c r="AD136" s="69">
        <v>2882</v>
      </c>
      <c r="AE136" s="69">
        <v>2971</v>
      </c>
      <c r="AF136" s="69">
        <v>3063</v>
      </c>
      <c r="AG136" s="70">
        <v>2991</v>
      </c>
      <c r="AH136" s="115">
        <v>2879</v>
      </c>
      <c r="AI136" s="116">
        <v>2800</v>
      </c>
      <c r="AJ136" s="116">
        <v>2938</v>
      </c>
      <c r="AK136" s="116">
        <v>2847</v>
      </c>
      <c r="AL136" s="117">
        <v>334</v>
      </c>
      <c r="AM136" s="65"/>
      <c r="AN136" s="66"/>
      <c r="AO136" s="66"/>
      <c r="AP136" s="66"/>
      <c r="AQ136" s="67"/>
      <c r="AR136" s="4"/>
    </row>
    <row r="137" spans="2:45">
      <c r="B137" s="193">
        <v>45116</v>
      </c>
      <c r="C137" s="114">
        <f t="shared" ref="C137:C186" si="4">SUM(D137:AQ137)</f>
        <v>69092</v>
      </c>
      <c r="D137" s="115">
        <v>1203</v>
      </c>
      <c r="E137" s="116">
        <v>1212</v>
      </c>
      <c r="F137" s="116">
        <v>1176</v>
      </c>
      <c r="G137" s="116">
        <v>1159</v>
      </c>
      <c r="H137" s="117">
        <v>1091</v>
      </c>
      <c r="I137" s="65">
        <v>1109</v>
      </c>
      <c r="J137" s="66">
        <v>1096</v>
      </c>
      <c r="K137" s="66">
        <v>1123</v>
      </c>
      <c r="L137" s="66">
        <v>1075</v>
      </c>
      <c r="M137" s="67">
        <v>1239</v>
      </c>
      <c r="N137" s="68">
        <v>1239</v>
      </c>
      <c r="O137" s="69">
        <v>1522</v>
      </c>
      <c r="P137" s="69">
        <v>1672</v>
      </c>
      <c r="Q137" s="69">
        <v>1717</v>
      </c>
      <c r="R137" s="70">
        <v>2018</v>
      </c>
      <c r="S137" s="115">
        <v>2006</v>
      </c>
      <c r="T137" s="116">
        <v>2037</v>
      </c>
      <c r="U137" s="116">
        <v>2392</v>
      </c>
      <c r="V137" s="116">
        <v>2402</v>
      </c>
      <c r="W137" s="117">
        <v>2277</v>
      </c>
      <c r="X137" s="65">
        <v>2099</v>
      </c>
      <c r="Y137" s="66">
        <v>2196</v>
      </c>
      <c r="Z137" s="66">
        <v>2394</v>
      </c>
      <c r="AA137" s="66">
        <v>2503</v>
      </c>
      <c r="AB137" s="67">
        <v>2489</v>
      </c>
      <c r="AC137" s="68">
        <v>2877</v>
      </c>
      <c r="AD137" s="69">
        <v>2882</v>
      </c>
      <c r="AE137" s="69">
        <v>2971</v>
      </c>
      <c r="AF137" s="69">
        <v>3063</v>
      </c>
      <c r="AG137" s="70">
        <v>2991</v>
      </c>
      <c r="AH137" s="115">
        <v>2879</v>
      </c>
      <c r="AI137" s="116">
        <v>2800</v>
      </c>
      <c r="AJ137" s="116">
        <v>2938</v>
      </c>
      <c r="AK137" s="116">
        <v>2854</v>
      </c>
      <c r="AL137" s="117">
        <v>391</v>
      </c>
      <c r="AM137" s="65"/>
      <c r="AN137" s="66"/>
      <c r="AO137" s="66"/>
      <c r="AP137" s="66"/>
      <c r="AQ137" s="67"/>
      <c r="AR137" s="4"/>
    </row>
    <row r="138" spans="2:45">
      <c r="B138" s="193">
        <v>45123</v>
      </c>
      <c r="C138" s="114">
        <f t="shared" si="4"/>
        <v>69203</v>
      </c>
      <c r="D138" s="115">
        <v>1203</v>
      </c>
      <c r="E138" s="116">
        <v>1212</v>
      </c>
      <c r="F138" s="116">
        <v>1176</v>
      </c>
      <c r="G138" s="116">
        <v>1159</v>
      </c>
      <c r="H138" s="117">
        <v>1091</v>
      </c>
      <c r="I138" s="65">
        <v>1109</v>
      </c>
      <c r="J138" s="66">
        <v>1096</v>
      </c>
      <c r="K138" s="66">
        <v>1123</v>
      </c>
      <c r="L138" s="66">
        <v>1075</v>
      </c>
      <c r="M138" s="67">
        <v>1239</v>
      </c>
      <c r="N138" s="68">
        <v>1239</v>
      </c>
      <c r="O138" s="69">
        <v>1522</v>
      </c>
      <c r="P138" s="69">
        <v>1672</v>
      </c>
      <c r="Q138" s="69">
        <v>1717</v>
      </c>
      <c r="R138" s="70">
        <v>2018</v>
      </c>
      <c r="S138" s="115">
        <v>2006</v>
      </c>
      <c r="T138" s="116">
        <v>2037</v>
      </c>
      <c r="U138" s="116">
        <v>2392</v>
      </c>
      <c r="V138" s="116">
        <v>2402</v>
      </c>
      <c r="W138" s="117">
        <v>2277</v>
      </c>
      <c r="X138" s="65">
        <v>2099</v>
      </c>
      <c r="Y138" s="66">
        <v>2196</v>
      </c>
      <c r="Z138" s="66">
        <v>2394</v>
      </c>
      <c r="AA138" s="66">
        <v>2503</v>
      </c>
      <c r="AB138" s="67">
        <v>2489</v>
      </c>
      <c r="AC138" s="68">
        <v>2877</v>
      </c>
      <c r="AD138" s="69">
        <v>2882</v>
      </c>
      <c r="AE138" s="69">
        <v>2971</v>
      </c>
      <c r="AF138" s="69">
        <v>3063</v>
      </c>
      <c r="AG138" s="70">
        <v>2991</v>
      </c>
      <c r="AH138" s="115">
        <v>2879</v>
      </c>
      <c r="AI138" s="116">
        <v>2808</v>
      </c>
      <c r="AJ138" s="116">
        <v>2938</v>
      </c>
      <c r="AK138" s="116">
        <v>2866</v>
      </c>
      <c r="AL138" s="117">
        <v>482</v>
      </c>
      <c r="AM138" s="65"/>
      <c r="AN138" s="66"/>
      <c r="AO138" s="66"/>
      <c r="AP138" s="66"/>
      <c r="AQ138" s="67"/>
      <c r="AR138" s="4"/>
    </row>
    <row r="139" spans="2:45">
      <c r="B139" s="193">
        <v>45131</v>
      </c>
      <c r="C139" s="114">
        <f t="shared" si="4"/>
        <v>69259</v>
      </c>
      <c r="D139" s="115">
        <v>1203</v>
      </c>
      <c r="E139" s="116">
        <v>1212</v>
      </c>
      <c r="F139" s="116">
        <v>1176</v>
      </c>
      <c r="G139" s="116">
        <v>1159</v>
      </c>
      <c r="H139" s="117">
        <v>1091</v>
      </c>
      <c r="I139" s="65">
        <v>1109</v>
      </c>
      <c r="J139" s="66">
        <v>1096</v>
      </c>
      <c r="K139" s="66">
        <v>1123</v>
      </c>
      <c r="L139" s="66">
        <v>1075</v>
      </c>
      <c r="M139" s="67">
        <v>1239</v>
      </c>
      <c r="N139" s="68">
        <v>1239</v>
      </c>
      <c r="O139" s="69">
        <v>1522</v>
      </c>
      <c r="P139" s="69">
        <v>1672</v>
      </c>
      <c r="Q139" s="69">
        <v>1717</v>
      </c>
      <c r="R139" s="70">
        <v>2018</v>
      </c>
      <c r="S139" s="115">
        <v>2006</v>
      </c>
      <c r="T139" s="116">
        <v>2037</v>
      </c>
      <c r="U139" s="116">
        <v>2392</v>
      </c>
      <c r="V139" s="116">
        <v>2402</v>
      </c>
      <c r="W139" s="117">
        <v>2277</v>
      </c>
      <c r="X139" s="65">
        <v>2099</v>
      </c>
      <c r="Y139" s="66">
        <v>2196</v>
      </c>
      <c r="Z139" s="66">
        <v>2394</v>
      </c>
      <c r="AA139" s="66">
        <v>2503</v>
      </c>
      <c r="AB139" s="67">
        <v>2489</v>
      </c>
      <c r="AC139" s="68">
        <v>2877</v>
      </c>
      <c r="AD139" s="69">
        <v>2882</v>
      </c>
      <c r="AE139" s="69">
        <v>2971</v>
      </c>
      <c r="AF139" s="69">
        <v>3063</v>
      </c>
      <c r="AG139" s="70">
        <v>2991</v>
      </c>
      <c r="AH139" s="115">
        <v>2879</v>
      </c>
      <c r="AI139" s="116">
        <v>2808</v>
      </c>
      <c r="AJ139" s="116">
        <v>2938</v>
      </c>
      <c r="AK139" s="116">
        <v>2866</v>
      </c>
      <c r="AL139" s="117">
        <v>538</v>
      </c>
      <c r="AM139" s="65"/>
      <c r="AN139" s="66"/>
      <c r="AO139" s="66"/>
      <c r="AP139" s="66"/>
      <c r="AQ139" s="67"/>
      <c r="AR139" s="4"/>
    </row>
    <row r="140" spans="2:45">
      <c r="B140" s="193">
        <v>45137</v>
      </c>
      <c r="C140" s="114">
        <f t="shared" si="4"/>
        <v>69407</v>
      </c>
      <c r="D140" s="115">
        <v>1203</v>
      </c>
      <c r="E140" s="116">
        <v>1212</v>
      </c>
      <c r="F140" s="116">
        <v>1176</v>
      </c>
      <c r="G140" s="116">
        <v>1159</v>
      </c>
      <c r="H140" s="117">
        <v>1091</v>
      </c>
      <c r="I140" s="65">
        <v>1109</v>
      </c>
      <c r="J140" s="66">
        <v>1096</v>
      </c>
      <c r="K140" s="66">
        <v>1123</v>
      </c>
      <c r="L140" s="66">
        <v>1075</v>
      </c>
      <c r="M140" s="67">
        <v>1239</v>
      </c>
      <c r="N140" s="68">
        <v>1239</v>
      </c>
      <c r="O140" s="69">
        <v>1522</v>
      </c>
      <c r="P140" s="69">
        <v>1672</v>
      </c>
      <c r="Q140" s="69">
        <v>1717</v>
      </c>
      <c r="R140" s="70">
        <v>2018</v>
      </c>
      <c r="S140" s="115">
        <v>2006</v>
      </c>
      <c r="T140" s="116">
        <v>2037</v>
      </c>
      <c r="U140" s="116">
        <v>2392</v>
      </c>
      <c r="V140" s="116">
        <v>2402</v>
      </c>
      <c r="W140" s="117">
        <v>2277</v>
      </c>
      <c r="X140" s="65">
        <v>2099</v>
      </c>
      <c r="Y140" s="66">
        <v>2196</v>
      </c>
      <c r="Z140" s="66">
        <v>2394</v>
      </c>
      <c r="AA140" s="66">
        <v>2506</v>
      </c>
      <c r="AB140" s="67">
        <v>2492</v>
      </c>
      <c r="AC140" s="68">
        <v>2877</v>
      </c>
      <c r="AD140" s="69">
        <v>2882</v>
      </c>
      <c r="AE140" s="69">
        <v>2971</v>
      </c>
      <c r="AF140" s="69">
        <v>3063</v>
      </c>
      <c r="AG140" s="70">
        <v>2991</v>
      </c>
      <c r="AH140" s="115">
        <v>2879</v>
      </c>
      <c r="AI140" s="116">
        <v>2808</v>
      </c>
      <c r="AJ140" s="116">
        <v>2938</v>
      </c>
      <c r="AK140" s="116">
        <v>2867</v>
      </c>
      <c r="AL140" s="117">
        <v>679</v>
      </c>
      <c r="AM140" s="65"/>
      <c r="AN140" s="66"/>
      <c r="AO140" s="66"/>
      <c r="AP140" s="66"/>
      <c r="AQ140" s="67"/>
      <c r="AR140" s="4"/>
      <c r="AS140" s="38" t="s">
        <v>1083</v>
      </c>
    </row>
    <row r="141" spans="2:45">
      <c r="B141" s="193">
        <v>45145</v>
      </c>
      <c r="C141" s="114">
        <f t="shared" si="4"/>
        <v>69470</v>
      </c>
      <c r="D141" s="115">
        <v>1203</v>
      </c>
      <c r="E141" s="116">
        <v>1212</v>
      </c>
      <c r="F141" s="116">
        <v>1176</v>
      </c>
      <c r="G141" s="116">
        <v>1159</v>
      </c>
      <c r="H141" s="117">
        <v>1091</v>
      </c>
      <c r="I141" s="65">
        <v>1109</v>
      </c>
      <c r="J141" s="66">
        <v>1096</v>
      </c>
      <c r="K141" s="66">
        <v>1123</v>
      </c>
      <c r="L141" s="66">
        <v>1075</v>
      </c>
      <c r="M141" s="67">
        <v>1239</v>
      </c>
      <c r="N141" s="68">
        <v>1239</v>
      </c>
      <c r="O141" s="69">
        <v>1522</v>
      </c>
      <c r="P141" s="69">
        <v>1672</v>
      </c>
      <c r="Q141" s="69">
        <v>1717</v>
      </c>
      <c r="R141" s="70">
        <v>2018</v>
      </c>
      <c r="S141" s="115">
        <v>2006</v>
      </c>
      <c r="T141" s="116">
        <v>2037</v>
      </c>
      <c r="U141" s="116">
        <v>2392</v>
      </c>
      <c r="V141" s="116">
        <v>2402</v>
      </c>
      <c r="W141" s="117">
        <v>2277</v>
      </c>
      <c r="X141" s="65">
        <v>2099</v>
      </c>
      <c r="Y141" s="66">
        <v>2196</v>
      </c>
      <c r="Z141" s="66">
        <v>2394</v>
      </c>
      <c r="AA141" s="66">
        <v>2506</v>
      </c>
      <c r="AB141" s="67">
        <v>2492</v>
      </c>
      <c r="AC141" s="68">
        <v>2877</v>
      </c>
      <c r="AD141" s="69">
        <v>2882</v>
      </c>
      <c r="AE141" s="69">
        <v>2971</v>
      </c>
      <c r="AF141" s="69">
        <v>3063</v>
      </c>
      <c r="AG141" s="70">
        <v>2991</v>
      </c>
      <c r="AH141" s="115">
        <v>2879</v>
      </c>
      <c r="AI141" s="116">
        <v>2808</v>
      </c>
      <c r="AJ141" s="116">
        <v>2938</v>
      </c>
      <c r="AK141" s="116">
        <v>2869</v>
      </c>
      <c r="AL141" s="117">
        <v>740</v>
      </c>
      <c r="AM141" s="65"/>
      <c r="AN141" s="66"/>
      <c r="AO141" s="66"/>
      <c r="AP141" s="66"/>
      <c r="AQ141" s="67"/>
      <c r="AR141" s="4"/>
    </row>
    <row r="142" spans="2:45">
      <c r="B142" s="193">
        <v>45152</v>
      </c>
      <c r="C142" s="114">
        <f t="shared" si="4"/>
        <v>69595</v>
      </c>
      <c r="D142" s="115">
        <v>1203</v>
      </c>
      <c r="E142" s="116">
        <v>1212</v>
      </c>
      <c r="F142" s="116">
        <v>1176</v>
      </c>
      <c r="G142" s="116">
        <v>1159</v>
      </c>
      <c r="H142" s="117">
        <v>1091</v>
      </c>
      <c r="I142" s="65">
        <v>1109</v>
      </c>
      <c r="J142" s="66">
        <v>1096</v>
      </c>
      <c r="K142" s="66">
        <v>1123</v>
      </c>
      <c r="L142" s="66">
        <v>1075</v>
      </c>
      <c r="M142" s="67">
        <v>1239</v>
      </c>
      <c r="N142" s="68">
        <v>1239</v>
      </c>
      <c r="O142" s="69">
        <v>1522</v>
      </c>
      <c r="P142" s="69">
        <v>1672</v>
      </c>
      <c r="Q142" s="69">
        <v>1717</v>
      </c>
      <c r="R142" s="70">
        <v>2018</v>
      </c>
      <c r="S142" s="115">
        <v>2006</v>
      </c>
      <c r="T142" s="116">
        <v>2037</v>
      </c>
      <c r="U142" s="116">
        <v>2392</v>
      </c>
      <c r="V142" s="116">
        <v>2402</v>
      </c>
      <c r="W142" s="117">
        <v>2277</v>
      </c>
      <c r="X142" s="65">
        <v>2099</v>
      </c>
      <c r="Y142" s="66">
        <v>2196</v>
      </c>
      <c r="Z142" s="66">
        <v>2394</v>
      </c>
      <c r="AA142" s="66">
        <v>2506</v>
      </c>
      <c r="AB142" s="67">
        <v>2492</v>
      </c>
      <c r="AC142" s="68">
        <v>2877</v>
      </c>
      <c r="AD142" s="69">
        <v>2882</v>
      </c>
      <c r="AE142" s="69">
        <v>2971</v>
      </c>
      <c r="AF142" s="69">
        <v>3063</v>
      </c>
      <c r="AG142" s="70">
        <v>2991</v>
      </c>
      <c r="AH142" s="115">
        <v>2879</v>
      </c>
      <c r="AI142" s="116">
        <v>2808</v>
      </c>
      <c r="AJ142" s="116">
        <v>2938</v>
      </c>
      <c r="AK142" s="116">
        <v>2887</v>
      </c>
      <c r="AL142" s="117">
        <v>847</v>
      </c>
      <c r="AM142" s="65"/>
      <c r="AN142" s="66"/>
      <c r="AO142" s="66"/>
      <c r="AP142" s="66"/>
      <c r="AQ142" s="67"/>
      <c r="AR142" s="4"/>
    </row>
    <row r="143" spans="2:45">
      <c r="B143" s="193">
        <v>45158</v>
      </c>
      <c r="C143" s="114">
        <f t="shared" si="4"/>
        <v>69679</v>
      </c>
      <c r="D143" s="115">
        <v>1203</v>
      </c>
      <c r="E143" s="116">
        <v>1212</v>
      </c>
      <c r="F143" s="116">
        <v>1176</v>
      </c>
      <c r="G143" s="116">
        <v>1159</v>
      </c>
      <c r="H143" s="117">
        <v>1091</v>
      </c>
      <c r="I143" s="65">
        <v>1109</v>
      </c>
      <c r="J143" s="66">
        <v>1096</v>
      </c>
      <c r="K143" s="66">
        <v>1123</v>
      </c>
      <c r="L143" s="66">
        <v>1075</v>
      </c>
      <c r="M143" s="67">
        <v>1239</v>
      </c>
      <c r="N143" s="68">
        <v>1239</v>
      </c>
      <c r="O143" s="69">
        <v>1522</v>
      </c>
      <c r="P143" s="69">
        <v>1672</v>
      </c>
      <c r="Q143" s="69">
        <v>1717</v>
      </c>
      <c r="R143" s="70">
        <v>2018</v>
      </c>
      <c r="S143" s="115">
        <v>2006</v>
      </c>
      <c r="T143" s="116">
        <v>2037</v>
      </c>
      <c r="U143" s="116">
        <v>2392</v>
      </c>
      <c r="V143" s="116">
        <v>2402</v>
      </c>
      <c r="W143" s="117">
        <v>2277</v>
      </c>
      <c r="X143" s="65">
        <v>2099</v>
      </c>
      <c r="Y143" s="66">
        <v>2196</v>
      </c>
      <c r="Z143" s="66">
        <v>2394</v>
      </c>
      <c r="AA143" s="66">
        <v>2506</v>
      </c>
      <c r="AB143" s="67">
        <v>2492</v>
      </c>
      <c r="AC143" s="68">
        <v>2877</v>
      </c>
      <c r="AD143" s="69">
        <v>2882</v>
      </c>
      <c r="AE143" s="69">
        <v>2971</v>
      </c>
      <c r="AF143" s="69">
        <v>3063</v>
      </c>
      <c r="AG143" s="70">
        <v>2991</v>
      </c>
      <c r="AH143" s="115">
        <v>2879</v>
      </c>
      <c r="AI143" s="116">
        <v>2808</v>
      </c>
      <c r="AJ143" s="116">
        <v>2938</v>
      </c>
      <c r="AK143" s="116">
        <v>2887</v>
      </c>
      <c r="AL143" s="117">
        <v>931</v>
      </c>
      <c r="AM143" s="65"/>
      <c r="AN143" s="66"/>
      <c r="AO143" s="66"/>
      <c r="AP143" s="66"/>
      <c r="AQ143" s="67"/>
      <c r="AR143" s="4"/>
    </row>
    <row r="144" spans="2:45">
      <c r="B144" s="193">
        <v>45165</v>
      </c>
      <c r="C144" s="114">
        <f t="shared" si="4"/>
        <v>69762</v>
      </c>
      <c r="D144" s="115">
        <v>1203</v>
      </c>
      <c r="E144" s="116">
        <v>1212</v>
      </c>
      <c r="F144" s="116">
        <v>1176</v>
      </c>
      <c r="G144" s="116">
        <v>1159</v>
      </c>
      <c r="H144" s="117">
        <v>1091</v>
      </c>
      <c r="I144" s="65">
        <v>1109</v>
      </c>
      <c r="J144" s="66">
        <v>1096</v>
      </c>
      <c r="K144" s="66">
        <v>1123</v>
      </c>
      <c r="L144" s="66">
        <v>1075</v>
      </c>
      <c r="M144" s="67">
        <v>1239</v>
      </c>
      <c r="N144" s="68">
        <v>1239</v>
      </c>
      <c r="O144" s="69">
        <v>1522</v>
      </c>
      <c r="P144" s="69">
        <v>1672</v>
      </c>
      <c r="Q144" s="69">
        <v>1717</v>
      </c>
      <c r="R144" s="70">
        <v>2018</v>
      </c>
      <c r="S144" s="115">
        <v>2006</v>
      </c>
      <c r="T144" s="116">
        <v>2037</v>
      </c>
      <c r="U144" s="116">
        <v>2392</v>
      </c>
      <c r="V144" s="116">
        <v>2402</v>
      </c>
      <c r="W144" s="117">
        <v>2277</v>
      </c>
      <c r="X144" s="65">
        <v>2099</v>
      </c>
      <c r="Y144" s="66">
        <v>2196</v>
      </c>
      <c r="Z144" s="66">
        <v>2394</v>
      </c>
      <c r="AA144" s="66">
        <v>2506</v>
      </c>
      <c r="AB144" s="67">
        <v>2492</v>
      </c>
      <c r="AC144" s="68">
        <v>2877</v>
      </c>
      <c r="AD144" s="69">
        <v>2882</v>
      </c>
      <c r="AE144" s="69">
        <v>2971</v>
      </c>
      <c r="AF144" s="69">
        <v>3063</v>
      </c>
      <c r="AG144" s="70">
        <v>2991</v>
      </c>
      <c r="AH144" s="115">
        <v>2879</v>
      </c>
      <c r="AI144" s="116">
        <v>2808</v>
      </c>
      <c r="AJ144" s="116">
        <v>2938</v>
      </c>
      <c r="AK144" s="116">
        <v>2887</v>
      </c>
      <c r="AL144" s="117">
        <v>1014</v>
      </c>
      <c r="AM144" s="65"/>
      <c r="AN144" s="66"/>
      <c r="AO144" s="66"/>
      <c r="AP144" s="66"/>
      <c r="AQ144" s="67"/>
      <c r="AR144" s="4"/>
    </row>
    <row r="145" spans="2:45">
      <c r="B145" s="193">
        <v>45172</v>
      </c>
      <c r="C145" s="114">
        <f t="shared" si="4"/>
        <v>69839</v>
      </c>
      <c r="D145" s="115">
        <v>1203</v>
      </c>
      <c r="E145" s="116">
        <v>1212</v>
      </c>
      <c r="F145" s="116">
        <v>1176</v>
      </c>
      <c r="G145" s="116">
        <v>1159</v>
      </c>
      <c r="H145" s="117">
        <v>1091</v>
      </c>
      <c r="I145" s="65">
        <v>1109</v>
      </c>
      <c r="J145" s="66">
        <v>1096</v>
      </c>
      <c r="K145" s="66">
        <v>1123</v>
      </c>
      <c r="L145" s="66">
        <v>1075</v>
      </c>
      <c r="M145" s="67">
        <v>1239</v>
      </c>
      <c r="N145" s="68">
        <v>1239</v>
      </c>
      <c r="O145" s="69">
        <v>1522</v>
      </c>
      <c r="P145" s="69">
        <v>1672</v>
      </c>
      <c r="Q145" s="69">
        <v>1717</v>
      </c>
      <c r="R145" s="70">
        <v>2018</v>
      </c>
      <c r="S145" s="115">
        <v>2006</v>
      </c>
      <c r="T145" s="116">
        <v>2037</v>
      </c>
      <c r="U145" s="116">
        <v>2392</v>
      </c>
      <c r="V145" s="116">
        <v>2402</v>
      </c>
      <c r="W145" s="117">
        <v>2277</v>
      </c>
      <c r="X145" s="65">
        <v>2099</v>
      </c>
      <c r="Y145" s="66">
        <v>2196</v>
      </c>
      <c r="Z145" s="66">
        <v>2394</v>
      </c>
      <c r="AA145" s="66">
        <v>2506</v>
      </c>
      <c r="AB145" s="67">
        <v>2492</v>
      </c>
      <c r="AC145" s="68">
        <v>2877</v>
      </c>
      <c r="AD145" s="69">
        <v>2882</v>
      </c>
      <c r="AE145" s="69">
        <v>2971</v>
      </c>
      <c r="AF145" s="69">
        <v>3063</v>
      </c>
      <c r="AG145" s="70">
        <v>2991</v>
      </c>
      <c r="AH145" s="115">
        <v>2879</v>
      </c>
      <c r="AI145" s="116">
        <v>2808</v>
      </c>
      <c r="AJ145" s="116">
        <v>2938</v>
      </c>
      <c r="AK145" s="116">
        <v>2887</v>
      </c>
      <c r="AL145" s="117">
        <v>1091</v>
      </c>
      <c r="AM145" s="65"/>
      <c r="AN145" s="66"/>
      <c r="AO145" s="66"/>
      <c r="AP145" s="66"/>
      <c r="AQ145" s="67"/>
      <c r="AR145" s="4"/>
    </row>
    <row r="146" spans="2:45">
      <c r="B146" s="193">
        <v>45179</v>
      </c>
      <c r="C146" s="114">
        <f t="shared" si="4"/>
        <v>69898</v>
      </c>
      <c r="D146" s="115">
        <v>1203</v>
      </c>
      <c r="E146" s="116">
        <v>1212</v>
      </c>
      <c r="F146" s="116">
        <v>1176</v>
      </c>
      <c r="G146" s="116">
        <v>1159</v>
      </c>
      <c r="H146" s="117">
        <v>1091</v>
      </c>
      <c r="I146" s="65">
        <v>1109</v>
      </c>
      <c r="J146" s="66">
        <v>1096</v>
      </c>
      <c r="K146" s="66">
        <v>1123</v>
      </c>
      <c r="L146" s="66">
        <v>1075</v>
      </c>
      <c r="M146" s="67">
        <v>1239</v>
      </c>
      <c r="N146" s="68">
        <v>1239</v>
      </c>
      <c r="O146" s="69">
        <v>1522</v>
      </c>
      <c r="P146" s="69">
        <v>1672</v>
      </c>
      <c r="Q146" s="69">
        <v>1717</v>
      </c>
      <c r="R146" s="70">
        <v>2018</v>
      </c>
      <c r="S146" s="115">
        <v>2006</v>
      </c>
      <c r="T146" s="116">
        <v>2037</v>
      </c>
      <c r="U146" s="116">
        <v>2392</v>
      </c>
      <c r="V146" s="116">
        <v>2402</v>
      </c>
      <c r="W146" s="117">
        <v>2277</v>
      </c>
      <c r="X146" s="65">
        <v>2099</v>
      </c>
      <c r="Y146" s="66">
        <v>2196</v>
      </c>
      <c r="Z146" s="66">
        <v>2394</v>
      </c>
      <c r="AA146" s="66">
        <v>2506</v>
      </c>
      <c r="AB146" s="67">
        <v>2492</v>
      </c>
      <c r="AC146" s="68">
        <v>2877</v>
      </c>
      <c r="AD146" s="69">
        <v>2882</v>
      </c>
      <c r="AE146" s="69">
        <v>2971</v>
      </c>
      <c r="AF146" s="69">
        <v>3063</v>
      </c>
      <c r="AG146" s="70">
        <v>2991</v>
      </c>
      <c r="AH146" s="115">
        <v>2879</v>
      </c>
      <c r="AI146" s="116">
        <v>2808</v>
      </c>
      <c r="AJ146" s="116">
        <v>2938</v>
      </c>
      <c r="AK146" s="116">
        <v>2887</v>
      </c>
      <c r="AL146" s="117">
        <v>1150</v>
      </c>
      <c r="AM146" s="65"/>
      <c r="AN146" s="66"/>
      <c r="AO146" s="66"/>
      <c r="AP146" s="66"/>
      <c r="AQ146" s="67"/>
      <c r="AR146" s="4"/>
    </row>
    <row r="147" spans="2:45">
      <c r="B147" s="193">
        <v>45186</v>
      </c>
      <c r="C147" s="114">
        <f t="shared" si="4"/>
        <v>69979</v>
      </c>
      <c r="D147" s="115">
        <v>1203</v>
      </c>
      <c r="E147" s="116">
        <v>1212</v>
      </c>
      <c r="F147" s="116">
        <v>1176</v>
      </c>
      <c r="G147" s="116">
        <v>1159</v>
      </c>
      <c r="H147" s="117">
        <v>1091</v>
      </c>
      <c r="I147" s="65">
        <v>1109</v>
      </c>
      <c r="J147" s="66">
        <v>1096</v>
      </c>
      <c r="K147" s="66">
        <v>1123</v>
      </c>
      <c r="L147" s="66">
        <v>1075</v>
      </c>
      <c r="M147" s="67">
        <v>1239</v>
      </c>
      <c r="N147" s="68">
        <v>1239</v>
      </c>
      <c r="O147" s="69">
        <v>1522</v>
      </c>
      <c r="P147" s="69">
        <v>1672</v>
      </c>
      <c r="Q147" s="69">
        <v>1717</v>
      </c>
      <c r="R147" s="70">
        <v>2018</v>
      </c>
      <c r="S147" s="115">
        <v>2006</v>
      </c>
      <c r="T147" s="116">
        <v>2037</v>
      </c>
      <c r="U147" s="116">
        <v>2392</v>
      </c>
      <c r="V147" s="116">
        <v>2402</v>
      </c>
      <c r="W147" s="117">
        <v>2277</v>
      </c>
      <c r="X147" s="65">
        <v>2099</v>
      </c>
      <c r="Y147" s="66">
        <v>2196</v>
      </c>
      <c r="Z147" s="66">
        <v>2394</v>
      </c>
      <c r="AA147" s="66">
        <v>2506</v>
      </c>
      <c r="AB147" s="67">
        <v>2492</v>
      </c>
      <c r="AC147" s="68">
        <v>2877</v>
      </c>
      <c r="AD147" s="69">
        <v>2882</v>
      </c>
      <c r="AE147" s="69">
        <v>2971</v>
      </c>
      <c r="AF147" s="69">
        <v>3063</v>
      </c>
      <c r="AG147" s="70">
        <v>2991</v>
      </c>
      <c r="AH147" s="115">
        <v>2879</v>
      </c>
      <c r="AI147" s="116">
        <v>2808</v>
      </c>
      <c r="AJ147" s="116">
        <v>2938</v>
      </c>
      <c r="AK147" s="116">
        <v>2887</v>
      </c>
      <c r="AL147" s="117">
        <v>1231</v>
      </c>
      <c r="AM147" s="65"/>
      <c r="AN147" s="66"/>
      <c r="AO147" s="66"/>
      <c r="AP147" s="66"/>
      <c r="AQ147" s="67"/>
      <c r="AR147" s="4"/>
    </row>
    <row r="148" spans="2:45">
      <c r="B148" s="193">
        <v>45189</v>
      </c>
      <c r="C148" s="114">
        <f t="shared" si="4"/>
        <v>70054</v>
      </c>
      <c r="D148" s="115">
        <v>1203</v>
      </c>
      <c r="E148" s="116">
        <v>1212</v>
      </c>
      <c r="F148" s="116">
        <v>1176</v>
      </c>
      <c r="G148" s="116">
        <v>1159</v>
      </c>
      <c r="H148" s="117">
        <v>1091</v>
      </c>
      <c r="I148" s="65">
        <v>1109</v>
      </c>
      <c r="J148" s="66">
        <v>1096</v>
      </c>
      <c r="K148" s="66">
        <v>1123</v>
      </c>
      <c r="L148" s="66">
        <v>1075</v>
      </c>
      <c r="M148" s="67">
        <v>1239</v>
      </c>
      <c r="N148" s="68">
        <v>1239</v>
      </c>
      <c r="O148" s="69">
        <v>1522</v>
      </c>
      <c r="P148" s="69">
        <v>1672</v>
      </c>
      <c r="Q148" s="69">
        <v>1717</v>
      </c>
      <c r="R148" s="70">
        <v>2018</v>
      </c>
      <c r="S148" s="115">
        <v>2006</v>
      </c>
      <c r="T148" s="116">
        <v>2037</v>
      </c>
      <c r="U148" s="116">
        <v>2392</v>
      </c>
      <c r="V148" s="116">
        <v>2402</v>
      </c>
      <c r="W148" s="117">
        <v>2277</v>
      </c>
      <c r="X148" s="65">
        <v>2099</v>
      </c>
      <c r="Y148" s="66">
        <v>2196</v>
      </c>
      <c r="Z148" s="66">
        <v>2394</v>
      </c>
      <c r="AA148" s="66">
        <v>2506</v>
      </c>
      <c r="AB148" s="67">
        <v>2492</v>
      </c>
      <c r="AC148" s="68">
        <v>2877</v>
      </c>
      <c r="AD148" s="69">
        <v>2882</v>
      </c>
      <c r="AE148" s="69">
        <v>2971</v>
      </c>
      <c r="AF148" s="69">
        <v>3063</v>
      </c>
      <c r="AG148" s="70">
        <v>2991</v>
      </c>
      <c r="AH148" s="115">
        <v>2879</v>
      </c>
      <c r="AI148" s="116">
        <v>2808</v>
      </c>
      <c r="AJ148" s="116">
        <v>2938</v>
      </c>
      <c r="AK148" s="116">
        <v>2887</v>
      </c>
      <c r="AL148" s="117">
        <v>1306</v>
      </c>
      <c r="AM148" s="65"/>
      <c r="AN148" s="66"/>
      <c r="AO148" s="66"/>
      <c r="AP148" s="66"/>
      <c r="AQ148" s="67"/>
      <c r="AR148" s="4"/>
      <c r="AS148" s="1" t="s">
        <v>1084</v>
      </c>
    </row>
    <row r="149" spans="2:45">
      <c r="B149" s="193">
        <v>45200</v>
      </c>
      <c r="C149" s="114">
        <f t="shared" si="4"/>
        <v>70221</v>
      </c>
      <c r="D149" s="115">
        <v>1203</v>
      </c>
      <c r="E149" s="116">
        <v>1212</v>
      </c>
      <c r="F149" s="116">
        <v>1176</v>
      </c>
      <c r="G149" s="116">
        <v>1159</v>
      </c>
      <c r="H149" s="117">
        <v>1091</v>
      </c>
      <c r="I149" s="65">
        <v>1109</v>
      </c>
      <c r="J149" s="66">
        <v>1096</v>
      </c>
      <c r="K149" s="66">
        <v>1123</v>
      </c>
      <c r="L149" s="66">
        <v>1075</v>
      </c>
      <c r="M149" s="67">
        <v>1239</v>
      </c>
      <c r="N149" s="68">
        <v>1239</v>
      </c>
      <c r="O149" s="69">
        <v>1522</v>
      </c>
      <c r="P149" s="69">
        <v>1672</v>
      </c>
      <c r="Q149" s="69">
        <v>1717</v>
      </c>
      <c r="R149" s="70">
        <v>2018</v>
      </c>
      <c r="S149" s="115">
        <v>2006</v>
      </c>
      <c r="T149" s="116">
        <v>2037</v>
      </c>
      <c r="U149" s="116">
        <v>2392</v>
      </c>
      <c r="V149" s="116">
        <v>2402</v>
      </c>
      <c r="W149" s="117">
        <v>2277</v>
      </c>
      <c r="X149" s="65">
        <v>2099</v>
      </c>
      <c r="Y149" s="66">
        <v>2196</v>
      </c>
      <c r="Z149" s="66">
        <v>2394</v>
      </c>
      <c r="AA149" s="66">
        <v>2506</v>
      </c>
      <c r="AB149" s="67">
        <v>2492</v>
      </c>
      <c r="AC149" s="68">
        <v>2877</v>
      </c>
      <c r="AD149" s="69">
        <v>2882</v>
      </c>
      <c r="AE149" s="69">
        <v>2971</v>
      </c>
      <c r="AF149" s="69">
        <v>3063</v>
      </c>
      <c r="AG149" s="70">
        <v>2991</v>
      </c>
      <c r="AH149" s="115">
        <v>2879</v>
      </c>
      <c r="AI149" s="116">
        <v>2808</v>
      </c>
      <c r="AJ149" s="116">
        <v>2938</v>
      </c>
      <c r="AK149" s="116">
        <v>2887</v>
      </c>
      <c r="AL149" s="117">
        <v>1473</v>
      </c>
      <c r="AM149" s="65"/>
      <c r="AN149" s="66"/>
      <c r="AO149" s="66"/>
      <c r="AP149" s="66"/>
      <c r="AQ149" s="67"/>
      <c r="AR149" s="4"/>
    </row>
    <row r="150" spans="2:45">
      <c r="B150" s="193">
        <v>45207</v>
      </c>
      <c r="C150" s="114">
        <f t="shared" si="4"/>
        <v>70279</v>
      </c>
      <c r="D150" s="115">
        <v>1203</v>
      </c>
      <c r="E150" s="116">
        <v>1212</v>
      </c>
      <c r="F150" s="116">
        <v>1176</v>
      </c>
      <c r="G150" s="116">
        <v>1159</v>
      </c>
      <c r="H150" s="117">
        <v>1091</v>
      </c>
      <c r="I150" s="65">
        <v>1109</v>
      </c>
      <c r="J150" s="66">
        <v>1096</v>
      </c>
      <c r="K150" s="66">
        <v>1123</v>
      </c>
      <c r="L150" s="66">
        <v>1075</v>
      </c>
      <c r="M150" s="67">
        <v>1239</v>
      </c>
      <c r="N150" s="68">
        <v>1239</v>
      </c>
      <c r="O150" s="69">
        <v>1522</v>
      </c>
      <c r="P150" s="69">
        <v>1672</v>
      </c>
      <c r="Q150" s="69">
        <v>1717</v>
      </c>
      <c r="R150" s="70">
        <v>2018</v>
      </c>
      <c r="S150" s="115">
        <v>2006</v>
      </c>
      <c r="T150" s="116">
        <v>2037</v>
      </c>
      <c r="U150" s="116">
        <v>2392</v>
      </c>
      <c r="V150" s="116">
        <v>2402</v>
      </c>
      <c r="W150" s="117">
        <v>2277</v>
      </c>
      <c r="X150" s="65">
        <v>2099</v>
      </c>
      <c r="Y150" s="66">
        <v>2196</v>
      </c>
      <c r="Z150" s="66">
        <v>2394</v>
      </c>
      <c r="AA150" s="66">
        <v>2506</v>
      </c>
      <c r="AB150" s="67">
        <v>2492</v>
      </c>
      <c r="AC150" s="68">
        <v>2877</v>
      </c>
      <c r="AD150" s="69">
        <v>2882</v>
      </c>
      <c r="AE150" s="69">
        <v>2971</v>
      </c>
      <c r="AF150" s="69">
        <v>3063</v>
      </c>
      <c r="AG150" s="70">
        <v>2991</v>
      </c>
      <c r="AH150" s="115">
        <v>2879</v>
      </c>
      <c r="AI150" s="116">
        <v>2808</v>
      </c>
      <c r="AJ150" s="116">
        <v>2938</v>
      </c>
      <c r="AK150" s="116">
        <v>2887</v>
      </c>
      <c r="AL150" s="117">
        <v>1531</v>
      </c>
      <c r="AM150" s="65"/>
      <c r="AN150" s="66"/>
      <c r="AO150" s="66"/>
      <c r="AP150" s="66"/>
      <c r="AQ150" s="67"/>
      <c r="AR150" s="4"/>
    </row>
    <row r="151" spans="2:45">
      <c r="B151" s="193">
        <v>45214</v>
      </c>
      <c r="C151" s="114">
        <f t="shared" si="4"/>
        <v>70324</v>
      </c>
      <c r="D151" s="115">
        <v>1203</v>
      </c>
      <c r="E151" s="116">
        <v>1212</v>
      </c>
      <c r="F151" s="116">
        <v>1176</v>
      </c>
      <c r="G151" s="116">
        <v>1159</v>
      </c>
      <c r="H151" s="117">
        <v>1091</v>
      </c>
      <c r="I151" s="65">
        <v>1109</v>
      </c>
      <c r="J151" s="66">
        <v>1096</v>
      </c>
      <c r="K151" s="66">
        <v>1123</v>
      </c>
      <c r="L151" s="66">
        <v>1075</v>
      </c>
      <c r="M151" s="67">
        <v>1239</v>
      </c>
      <c r="N151" s="68">
        <v>1239</v>
      </c>
      <c r="O151" s="69">
        <v>1522</v>
      </c>
      <c r="P151" s="69">
        <v>1672</v>
      </c>
      <c r="Q151" s="69">
        <v>1717</v>
      </c>
      <c r="R151" s="70">
        <v>2018</v>
      </c>
      <c r="S151" s="115">
        <v>2006</v>
      </c>
      <c r="T151" s="116">
        <v>2037</v>
      </c>
      <c r="U151" s="116">
        <v>2392</v>
      </c>
      <c r="V151" s="116">
        <v>2402</v>
      </c>
      <c r="W151" s="117">
        <v>2277</v>
      </c>
      <c r="X151" s="65">
        <v>2099</v>
      </c>
      <c r="Y151" s="66">
        <v>2196</v>
      </c>
      <c r="Z151" s="66">
        <v>2394</v>
      </c>
      <c r="AA151" s="66">
        <v>2506</v>
      </c>
      <c r="AB151" s="67">
        <v>2492</v>
      </c>
      <c r="AC151" s="68">
        <v>2877</v>
      </c>
      <c r="AD151" s="69">
        <v>2882</v>
      </c>
      <c r="AE151" s="69">
        <v>2971</v>
      </c>
      <c r="AF151" s="69">
        <v>3063</v>
      </c>
      <c r="AG151" s="70">
        <v>2991</v>
      </c>
      <c r="AH151" s="115">
        <v>2879</v>
      </c>
      <c r="AI151" s="116">
        <v>2808</v>
      </c>
      <c r="AJ151" s="116">
        <v>2938</v>
      </c>
      <c r="AK151" s="116">
        <v>2887</v>
      </c>
      <c r="AL151" s="117">
        <v>1576</v>
      </c>
      <c r="AM151" s="65"/>
      <c r="AN151" s="66"/>
      <c r="AO151" s="66"/>
      <c r="AP151" s="66"/>
      <c r="AQ151" s="67"/>
      <c r="AR151" s="4"/>
    </row>
    <row r="152" spans="2:45">
      <c r="B152" s="193">
        <v>45221</v>
      </c>
      <c r="C152" s="114">
        <f t="shared" si="4"/>
        <v>70359</v>
      </c>
      <c r="D152" s="115">
        <v>1203</v>
      </c>
      <c r="E152" s="116">
        <v>1212</v>
      </c>
      <c r="F152" s="116">
        <v>1176</v>
      </c>
      <c r="G152" s="116">
        <v>1159</v>
      </c>
      <c r="H152" s="117">
        <v>1091</v>
      </c>
      <c r="I152" s="65">
        <v>1109</v>
      </c>
      <c r="J152" s="66">
        <v>1096</v>
      </c>
      <c r="K152" s="66">
        <v>1123</v>
      </c>
      <c r="L152" s="66">
        <v>1075</v>
      </c>
      <c r="M152" s="67">
        <v>1239</v>
      </c>
      <c r="N152" s="68">
        <v>1239</v>
      </c>
      <c r="O152" s="69">
        <v>1522</v>
      </c>
      <c r="P152" s="69">
        <v>1672</v>
      </c>
      <c r="Q152" s="69">
        <v>1717</v>
      </c>
      <c r="R152" s="70">
        <v>2018</v>
      </c>
      <c r="S152" s="115">
        <v>2006</v>
      </c>
      <c r="T152" s="116">
        <v>2037</v>
      </c>
      <c r="U152" s="116">
        <v>2392</v>
      </c>
      <c r="V152" s="116">
        <v>2402</v>
      </c>
      <c r="W152" s="117">
        <v>2277</v>
      </c>
      <c r="X152" s="65">
        <v>2099</v>
      </c>
      <c r="Y152" s="66">
        <v>2196</v>
      </c>
      <c r="Z152" s="66">
        <v>2394</v>
      </c>
      <c r="AA152" s="66">
        <v>2506</v>
      </c>
      <c r="AB152" s="67">
        <v>2492</v>
      </c>
      <c r="AC152" s="68">
        <v>2877</v>
      </c>
      <c r="AD152" s="69">
        <v>2882</v>
      </c>
      <c r="AE152" s="69">
        <v>2971</v>
      </c>
      <c r="AF152" s="69">
        <v>3063</v>
      </c>
      <c r="AG152" s="70">
        <v>2991</v>
      </c>
      <c r="AH152" s="115">
        <v>2879</v>
      </c>
      <c r="AI152" s="116">
        <v>2808</v>
      </c>
      <c r="AJ152" s="116">
        <v>2938</v>
      </c>
      <c r="AK152" s="116">
        <v>2888</v>
      </c>
      <c r="AL152" s="117">
        <v>1610</v>
      </c>
      <c r="AM152" s="65"/>
      <c r="AN152" s="66"/>
      <c r="AO152" s="66"/>
      <c r="AP152" s="66"/>
      <c r="AQ152" s="67"/>
      <c r="AR152" s="4"/>
    </row>
    <row r="153" spans="2:45">
      <c r="B153" s="193">
        <v>45229</v>
      </c>
      <c r="C153" s="114">
        <f t="shared" si="4"/>
        <v>70398</v>
      </c>
      <c r="D153" s="115">
        <v>1203</v>
      </c>
      <c r="E153" s="116">
        <v>1212</v>
      </c>
      <c r="F153" s="116">
        <v>1176</v>
      </c>
      <c r="G153" s="116">
        <v>1159</v>
      </c>
      <c r="H153" s="117">
        <v>1091</v>
      </c>
      <c r="I153" s="65">
        <v>1109</v>
      </c>
      <c r="J153" s="66">
        <v>1096</v>
      </c>
      <c r="K153" s="66">
        <v>1123</v>
      </c>
      <c r="L153" s="66">
        <v>1075</v>
      </c>
      <c r="M153" s="67">
        <v>1239</v>
      </c>
      <c r="N153" s="68">
        <v>1239</v>
      </c>
      <c r="O153" s="69">
        <v>1522</v>
      </c>
      <c r="P153" s="69">
        <v>1672</v>
      </c>
      <c r="Q153" s="69">
        <v>1717</v>
      </c>
      <c r="R153" s="70">
        <v>2018</v>
      </c>
      <c r="S153" s="115">
        <v>2006</v>
      </c>
      <c r="T153" s="116">
        <v>2037</v>
      </c>
      <c r="U153" s="116">
        <v>2392</v>
      </c>
      <c r="V153" s="116">
        <v>2402</v>
      </c>
      <c r="W153" s="117">
        <v>2277</v>
      </c>
      <c r="X153" s="65">
        <v>2099</v>
      </c>
      <c r="Y153" s="66">
        <v>2196</v>
      </c>
      <c r="Z153" s="66">
        <v>2394</v>
      </c>
      <c r="AA153" s="66">
        <v>2506</v>
      </c>
      <c r="AB153" s="67">
        <v>2492</v>
      </c>
      <c r="AC153" s="68">
        <v>2877</v>
      </c>
      <c r="AD153" s="69">
        <v>2882</v>
      </c>
      <c r="AE153" s="69">
        <v>2971</v>
      </c>
      <c r="AF153" s="69">
        <v>3063</v>
      </c>
      <c r="AG153" s="70">
        <v>2991</v>
      </c>
      <c r="AH153" s="115">
        <v>2879</v>
      </c>
      <c r="AI153" s="116">
        <v>2808</v>
      </c>
      <c r="AJ153" s="116">
        <v>2938</v>
      </c>
      <c r="AK153" s="116">
        <v>2888</v>
      </c>
      <c r="AL153" s="117">
        <v>1649</v>
      </c>
      <c r="AM153" s="65"/>
      <c r="AN153" s="66"/>
      <c r="AO153" s="66"/>
      <c r="AP153" s="66"/>
      <c r="AQ153" s="67"/>
      <c r="AR153" s="4"/>
    </row>
    <row r="154" spans="2:45">
      <c r="B154" s="193">
        <v>45236</v>
      </c>
      <c r="C154" s="114">
        <f t="shared" si="4"/>
        <v>70432</v>
      </c>
      <c r="D154" s="115">
        <v>1203</v>
      </c>
      <c r="E154" s="116">
        <v>1212</v>
      </c>
      <c r="F154" s="116">
        <v>1176</v>
      </c>
      <c r="G154" s="116">
        <v>1159</v>
      </c>
      <c r="H154" s="117">
        <v>1091</v>
      </c>
      <c r="I154" s="65">
        <v>1109</v>
      </c>
      <c r="J154" s="66">
        <v>1096</v>
      </c>
      <c r="K154" s="66">
        <v>1123</v>
      </c>
      <c r="L154" s="66">
        <v>1075</v>
      </c>
      <c r="M154" s="67">
        <v>1239</v>
      </c>
      <c r="N154" s="68">
        <v>1239</v>
      </c>
      <c r="O154" s="69">
        <v>1522</v>
      </c>
      <c r="P154" s="69">
        <v>1672</v>
      </c>
      <c r="Q154" s="69">
        <v>1717</v>
      </c>
      <c r="R154" s="70">
        <v>2018</v>
      </c>
      <c r="S154" s="115">
        <v>2006</v>
      </c>
      <c r="T154" s="116">
        <v>2037</v>
      </c>
      <c r="U154" s="116">
        <v>2392</v>
      </c>
      <c r="V154" s="116">
        <v>2402</v>
      </c>
      <c r="W154" s="117">
        <v>2277</v>
      </c>
      <c r="X154" s="65">
        <v>2099</v>
      </c>
      <c r="Y154" s="66">
        <v>2196</v>
      </c>
      <c r="Z154" s="66">
        <v>2394</v>
      </c>
      <c r="AA154" s="66">
        <v>2506</v>
      </c>
      <c r="AB154" s="67">
        <v>2492</v>
      </c>
      <c r="AC154" s="68">
        <v>2877</v>
      </c>
      <c r="AD154" s="69">
        <v>2882</v>
      </c>
      <c r="AE154" s="69">
        <v>2971</v>
      </c>
      <c r="AF154" s="69">
        <v>3063</v>
      </c>
      <c r="AG154" s="70">
        <v>2991</v>
      </c>
      <c r="AH154" s="115">
        <v>2879</v>
      </c>
      <c r="AI154" s="116">
        <v>2808</v>
      </c>
      <c r="AJ154" s="116">
        <v>2938</v>
      </c>
      <c r="AK154" s="116">
        <v>2888</v>
      </c>
      <c r="AL154" s="117">
        <v>1683</v>
      </c>
      <c r="AM154" s="65"/>
      <c r="AN154" s="66"/>
      <c r="AO154" s="66"/>
      <c r="AP154" s="66"/>
      <c r="AQ154" s="67"/>
      <c r="AR154" s="4"/>
    </row>
    <row r="155" spans="2:45">
      <c r="B155" s="193">
        <v>45242</v>
      </c>
      <c r="C155" s="114">
        <f t="shared" si="4"/>
        <v>70489</v>
      </c>
      <c r="D155" s="115">
        <v>1203</v>
      </c>
      <c r="E155" s="116">
        <v>1212</v>
      </c>
      <c r="F155" s="116">
        <v>1176</v>
      </c>
      <c r="G155" s="116">
        <v>1159</v>
      </c>
      <c r="H155" s="117">
        <v>1091</v>
      </c>
      <c r="I155" s="65">
        <v>1109</v>
      </c>
      <c r="J155" s="66">
        <v>1096</v>
      </c>
      <c r="K155" s="66">
        <v>1123</v>
      </c>
      <c r="L155" s="66">
        <v>1075</v>
      </c>
      <c r="M155" s="67">
        <v>1239</v>
      </c>
      <c r="N155" s="68">
        <v>1239</v>
      </c>
      <c r="O155" s="69">
        <v>1522</v>
      </c>
      <c r="P155" s="69">
        <v>1672</v>
      </c>
      <c r="Q155" s="69">
        <v>1717</v>
      </c>
      <c r="R155" s="70">
        <v>2018</v>
      </c>
      <c r="S155" s="115">
        <v>2006</v>
      </c>
      <c r="T155" s="116">
        <v>2037</v>
      </c>
      <c r="U155" s="116">
        <v>2392</v>
      </c>
      <c r="V155" s="116">
        <v>2402</v>
      </c>
      <c r="W155" s="117">
        <v>2277</v>
      </c>
      <c r="X155" s="65">
        <v>2099</v>
      </c>
      <c r="Y155" s="66">
        <v>2196</v>
      </c>
      <c r="Z155" s="66">
        <v>2394</v>
      </c>
      <c r="AA155" s="66">
        <v>2506</v>
      </c>
      <c r="AB155" s="67">
        <v>2492</v>
      </c>
      <c r="AC155" s="68">
        <v>2877</v>
      </c>
      <c r="AD155" s="69">
        <v>2882</v>
      </c>
      <c r="AE155" s="69">
        <v>2971</v>
      </c>
      <c r="AF155" s="69">
        <v>3063</v>
      </c>
      <c r="AG155" s="70">
        <v>2991</v>
      </c>
      <c r="AH155" s="115">
        <v>2879</v>
      </c>
      <c r="AI155" s="116">
        <v>2808</v>
      </c>
      <c r="AJ155" s="116">
        <v>2938</v>
      </c>
      <c r="AK155" s="116">
        <v>2888</v>
      </c>
      <c r="AL155" s="117">
        <v>1740</v>
      </c>
      <c r="AM155" s="65"/>
      <c r="AN155" s="66"/>
      <c r="AO155" s="66"/>
      <c r="AP155" s="66"/>
      <c r="AQ155" s="67"/>
      <c r="AR155" s="4"/>
    </row>
    <row r="156" spans="2:45">
      <c r="B156" s="193">
        <v>45257</v>
      </c>
      <c r="C156" s="114">
        <f t="shared" si="4"/>
        <v>70567</v>
      </c>
      <c r="D156" s="115">
        <v>1203</v>
      </c>
      <c r="E156" s="116">
        <v>1212</v>
      </c>
      <c r="F156" s="116">
        <v>1176</v>
      </c>
      <c r="G156" s="116">
        <v>1159</v>
      </c>
      <c r="H156" s="117">
        <v>1091</v>
      </c>
      <c r="I156" s="65">
        <v>1109</v>
      </c>
      <c r="J156" s="66">
        <v>1096</v>
      </c>
      <c r="K156" s="66">
        <v>1123</v>
      </c>
      <c r="L156" s="66">
        <v>1075</v>
      </c>
      <c r="M156" s="67">
        <v>1239</v>
      </c>
      <c r="N156" s="68">
        <v>1239</v>
      </c>
      <c r="O156" s="69">
        <v>1522</v>
      </c>
      <c r="P156" s="69">
        <v>1672</v>
      </c>
      <c r="Q156" s="69">
        <v>1717</v>
      </c>
      <c r="R156" s="70">
        <v>2018</v>
      </c>
      <c r="S156" s="115">
        <v>2006</v>
      </c>
      <c r="T156" s="116">
        <v>2037</v>
      </c>
      <c r="U156" s="116">
        <v>2392</v>
      </c>
      <c r="V156" s="116">
        <v>2402</v>
      </c>
      <c r="W156" s="117">
        <v>2277</v>
      </c>
      <c r="X156" s="65">
        <v>2099</v>
      </c>
      <c r="Y156" s="66">
        <v>2196</v>
      </c>
      <c r="Z156" s="66">
        <v>2394</v>
      </c>
      <c r="AA156" s="66">
        <v>2506</v>
      </c>
      <c r="AB156" s="67">
        <v>2492</v>
      </c>
      <c r="AC156" s="68">
        <v>2877</v>
      </c>
      <c r="AD156" s="69">
        <v>2882</v>
      </c>
      <c r="AE156" s="69">
        <v>2971</v>
      </c>
      <c r="AF156" s="69">
        <v>3063</v>
      </c>
      <c r="AG156" s="70">
        <v>2991</v>
      </c>
      <c r="AH156" s="115">
        <v>2879</v>
      </c>
      <c r="AI156" s="116">
        <v>2808</v>
      </c>
      <c r="AJ156" s="116">
        <v>2938</v>
      </c>
      <c r="AK156" s="116">
        <v>2888</v>
      </c>
      <c r="AL156" s="117">
        <v>1818</v>
      </c>
      <c r="AM156" s="65"/>
      <c r="AN156" s="66"/>
      <c r="AO156" s="66"/>
      <c r="AP156" s="66"/>
      <c r="AQ156" s="67"/>
      <c r="AR156" s="4"/>
    </row>
    <row r="157" spans="2:45">
      <c r="B157" s="193">
        <v>45261</v>
      </c>
      <c r="C157" s="114">
        <f t="shared" si="4"/>
        <v>70571</v>
      </c>
      <c r="D157" s="115">
        <v>1203</v>
      </c>
      <c r="E157" s="116">
        <v>1212</v>
      </c>
      <c r="F157" s="116">
        <v>1176</v>
      </c>
      <c r="G157" s="116">
        <v>1159</v>
      </c>
      <c r="H157" s="117">
        <v>1091</v>
      </c>
      <c r="I157" s="65">
        <v>1109</v>
      </c>
      <c r="J157" s="66">
        <v>1096</v>
      </c>
      <c r="K157" s="66">
        <v>1123</v>
      </c>
      <c r="L157" s="66">
        <v>1075</v>
      </c>
      <c r="M157" s="67">
        <v>1239</v>
      </c>
      <c r="N157" s="68">
        <v>1239</v>
      </c>
      <c r="O157" s="69">
        <v>1522</v>
      </c>
      <c r="P157" s="69">
        <v>1672</v>
      </c>
      <c r="Q157" s="69">
        <v>1717</v>
      </c>
      <c r="R157" s="70">
        <v>2018</v>
      </c>
      <c r="S157" s="115">
        <v>2006</v>
      </c>
      <c r="T157" s="116">
        <v>2037</v>
      </c>
      <c r="U157" s="116">
        <v>2392</v>
      </c>
      <c r="V157" s="116">
        <v>2402</v>
      </c>
      <c r="W157" s="117">
        <v>2277</v>
      </c>
      <c r="X157" s="65">
        <v>2099</v>
      </c>
      <c r="Y157" s="66">
        <v>2196</v>
      </c>
      <c r="Z157" s="66">
        <v>2394</v>
      </c>
      <c r="AA157" s="66">
        <v>2506</v>
      </c>
      <c r="AB157" s="67">
        <v>2492</v>
      </c>
      <c r="AC157" s="68">
        <v>2877</v>
      </c>
      <c r="AD157" s="69">
        <v>2882</v>
      </c>
      <c r="AE157" s="69">
        <v>2971</v>
      </c>
      <c r="AF157" s="69">
        <v>3063</v>
      </c>
      <c r="AG157" s="70">
        <v>2991</v>
      </c>
      <c r="AH157" s="115">
        <v>2879</v>
      </c>
      <c r="AI157" s="116">
        <v>2808</v>
      </c>
      <c r="AJ157" s="116">
        <v>2938</v>
      </c>
      <c r="AK157" s="116">
        <v>2888</v>
      </c>
      <c r="AL157" s="117">
        <v>1822</v>
      </c>
      <c r="AM157" s="65"/>
      <c r="AN157" s="66"/>
      <c r="AO157" s="66"/>
      <c r="AP157" s="66"/>
      <c r="AQ157" s="67"/>
      <c r="AR157" s="4"/>
      <c r="AS157" s="38" t="s">
        <v>1083</v>
      </c>
    </row>
    <row r="158" spans="2:45">
      <c r="B158" s="193">
        <v>45270</v>
      </c>
      <c r="C158" s="114">
        <f t="shared" si="4"/>
        <v>70699</v>
      </c>
      <c r="D158" s="115">
        <v>1203</v>
      </c>
      <c r="E158" s="116">
        <v>1212</v>
      </c>
      <c r="F158" s="116">
        <v>1176</v>
      </c>
      <c r="G158" s="116">
        <v>1159</v>
      </c>
      <c r="H158" s="117">
        <v>1091</v>
      </c>
      <c r="I158" s="65">
        <v>1109</v>
      </c>
      <c r="J158" s="66">
        <v>1096</v>
      </c>
      <c r="K158" s="66">
        <v>1123</v>
      </c>
      <c r="L158" s="66">
        <v>1075</v>
      </c>
      <c r="M158" s="67">
        <v>1239</v>
      </c>
      <c r="N158" s="68">
        <v>1239</v>
      </c>
      <c r="O158" s="69">
        <v>1522</v>
      </c>
      <c r="P158" s="69">
        <v>1672</v>
      </c>
      <c r="Q158" s="69">
        <v>1717</v>
      </c>
      <c r="R158" s="70">
        <v>2018</v>
      </c>
      <c r="S158" s="115">
        <v>2006</v>
      </c>
      <c r="T158" s="116">
        <v>2037</v>
      </c>
      <c r="U158" s="116">
        <v>2392</v>
      </c>
      <c r="V158" s="116">
        <v>2402</v>
      </c>
      <c r="W158" s="117">
        <v>2277</v>
      </c>
      <c r="X158" s="65">
        <v>2099</v>
      </c>
      <c r="Y158" s="66">
        <v>2196</v>
      </c>
      <c r="Z158" s="66">
        <v>2394</v>
      </c>
      <c r="AA158" s="66">
        <v>2506</v>
      </c>
      <c r="AB158" s="67">
        <v>2492</v>
      </c>
      <c r="AC158" s="68">
        <v>2877</v>
      </c>
      <c r="AD158" s="69">
        <v>2882</v>
      </c>
      <c r="AE158" s="69">
        <v>2971</v>
      </c>
      <c r="AF158" s="69">
        <v>3063</v>
      </c>
      <c r="AG158" s="70">
        <v>2991</v>
      </c>
      <c r="AH158" s="115">
        <v>2879</v>
      </c>
      <c r="AI158" s="116">
        <v>2808</v>
      </c>
      <c r="AJ158" s="116">
        <v>2938</v>
      </c>
      <c r="AK158" s="116">
        <v>2888</v>
      </c>
      <c r="AL158" s="117">
        <v>1950</v>
      </c>
      <c r="AM158" s="65"/>
      <c r="AN158" s="66"/>
      <c r="AO158" s="66"/>
      <c r="AP158" s="66"/>
      <c r="AQ158" s="67"/>
      <c r="AR158" s="4"/>
    </row>
    <row r="159" spans="2:45">
      <c r="B159" s="193">
        <v>45277</v>
      </c>
      <c r="C159" s="114">
        <f t="shared" si="4"/>
        <v>70723</v>
      </c>
      <c r="D159" s="115">
        <v>1203</v>
      </c>
      <c r="E159" s="116">
        <v>1212</v>
      </c>
      <c r="F159" s="116">
        <v>1176</v>
      </c>
      <c r="G159" s="116">
        <v>1159</v>
      </c>
      <c r="H159" s="117">
        <v>1091</v>
      </c>
      <c r="I159" s="65">
        <v>1109</v>
      </c>
      <c r="J159" s="66">
        <v>1096</v>
      </c>
      <c r="K159" s="66">
        <v>1123</v>
      </c>
      <c r="L159" s="66">
        <v>1075</v>
      </c>
      <c r="M159" s="67">
        <v>1239</v>
      </c>
      <c r="N159" s="68">
        <v>1239</v>
      </c>
      <c r="O159" s="69">
        <v>1522</v>
      </c>
      <c r="P159" s="69">
        <v>1672</v>
      </c>
      <c r="Q159" s="69">
        <v>1717</v>
      </c>
      <c r="R159" s="70">
        <v>2018</v>
      </c>
      <c r="S159" s="115">
        <v>2006</v>
      </c>
      <c r="T159" s="116">
        <v>2037</v>
      </c>
      <c r="U159" s="116">
        <v>2392</v>
      </c>
      <c r="V159" s="116">
        <v>2402</v>
      </c>
      <c r="W159" s="117">
        <v>2277</v>
      </c>
      <c r="X159" s="65">
        <v>2099</v>
      </c>
      <c r="Y159" s="66">
        <v>2196</v>
      </c>
      <c r="Z159" s="66">
        <v>2394</v>
      </c>
      <c r="AA159" s="66">
        <v>2506</v>
      </c>
      <c r="AB159" s="67">
        <v>2492</v>
      </c>
      <c r="AC159" s="68">
        <v>2877</v>
      </c>
      <c r="AD159" s="69">
        <v>2882</v>
      </c>
      <c r="AE159" s="69">
        <v>2971</v>
      </c>
      <c r="AF159" s="69">
        <v>3063</v>
      </c>
      <c r="AG159" s="70">
        <v>2991</v>
      </c>
      <c r="AH159" s="115">
        <v>2879</v>
      </c>
      <c r="AI159" s="116">
        <v>2808</v>
      </c>
      <c r="AJ159" s="116">
        <v>2938</v>
      </c>
      <c r="AK159" s="116">
        <v>2888</v>
      </c>
      <c r="AL159" s="117">
        <v>1974</v>
      </c>
      <c r="AM159" s="65"/>
      <c r="AN159" s="66"/>
      <c r="AO159" s="66"/>
      <c r="AP159" s="66"/>
      <c r="AQ159" s="67"/>
      <c r="AR159" s="4"/>
    </row>
    <row r="160" spans="2:45">
      <c r="B160" s="194">
        <v>45292</v>
      </c>
      <c r="C160" s="118">
        <f t="shared" si="4"/>
        <v>70766</v>
      </c>
      <c r="D160" s="119">
        <v>1203</v>
      </c>
      <c r="E160" s="120">
        <v>1212</v>
      </c>
      <c r="F160" s="120">
        <v>1176</v>
      </c>
      <c r="G160" s="120">
        <v>1159</v>
      </c>
      <c r="H160" s="121">
        <v>1091</v>
      </c>
      <c r="I160" s="73">
        <v>1109</v>
      </c>
      <c r="J160" s="74">
        <v>1096</v>
      </c>
      <c r="K160" s="74">
        <v>1123</v>
      </c>
      <c r="L160" s="74">
        <v>1075</v>
      </c>
      <c r="M160" s="75">
        <v>1239</v>
      </c>
      <c r="N160" s="76">
        <v>1239</v>
      </c>
      <c r="O160" s="77">
        <v>1522</v>
      </c>
      <c r="P160" s="77">
        <v>1672</v>
      </c>
      <c r="Q160" s="77">
        <v>1717</v>
      </c>
      <c r="R160" s="78">
        <v>2018</v>
      </c>
      <c r="S160" s="119">
        <v>2006</v>
      </c>
      <c r="T160" s="120">
        <v>2037</v>
      </c>
      <c r="U160" s="120">
        <v>2392</v>
      </c>
      <c r="V160" s="120">
        <v>2402</v>
      </c>
      <c r="W160" s="121">
        <v>2277</v>
      </c>
      <c r="X160" s="73">
        <v>2099</v>
      </c>
      <c r="Y160" s="74">
        <v>2196</v>
      </c>
      <c r="Z160" s="74">
        <v>2394</v>
      </c>
      <c r="AA160" s="74">
        <v>2506</v>
      </c>
      <c r="AB160" s="75">
        <v>2492</v>
      </c>
      <c r="AC160" s="76">
        <v>2877</v>
      </c>
      <c r="AD160" s="77">
        <v>2882</v>
      </c>
      <c r="AE160" s="77">
        <v>2971</v>
      </c>
      <c r="AF160" s="77">
        <v>3063</v>
      </c>
      <c r="AG160" s="78">
        <v>2991</v>
      </c>
      <c r="AH160" s="119">
        <v>2879</v>
      </c>
      <c r="AI160" s="120">
        <v>2808</v>
      </c>
      <c r="AJ160" s="120">
        <v>2938</v>
      </c>
      <c r="AK160" s="120">
        <v>2888</v>
      </c>
      <c r="AL160" s="121">
        <v>2017</v>
      </c>
      <c r="AM160" s="73"/>
      <c r="AN160" s="74"/>
      <c r="AO160" s="74"/>
      <c r="AP160" s="74"/>
      <c r="AQ160" s="75"/>
      <c r="AR160" s="4"/>
    </row>
    <row r="161" spans="2:45">
      <c r="B161" s="193">
        <v>45298</v>
      </c>
      <c r="C161" s="114">
        <f t="shared" si="4"/>
        <v>70770</v>
      </c>
      <c r="D161" s="115">
        <v>1203</v>
      </c>
      <c r="E161" s="116">
        <v>1212</v>
      </c>
      <c r="F161" s="116">
        <v>1176</v>
      </c>
      <c r="G161" s="116">
        <v>1159</v>
      </c>
      <c r="H161" s="117">
        <v>1091</v>
      </c>
      <c r="I161" s="65">
        <v>1109</v>
      </c>
      <c r="J161" s="66">
        <v>1096</v>
      </c>
      <c r="K161" s="66">
        <v>1123</v>
      </c>
      <c r="L161" s="66">
        <v>1075</v>
      </c>
      <c r="M161" s="67">
        <v>1239</v>
      </c>
      <c r="N161" s="68">
        <v>1239</v>
      </c>
      <c r="O161" s="69">
        <v>1522</v>
      </c>
      <c r="P161" s="69">
        <v>1672</v>
      </c>
      <c r="Q161" s="69">
        <v>1717</v>
      </c>
      <c r="R161" s="70">
        <v>2018</v>
      </c>
      <c r="S161" s="115">
        <v>2006</v>
      </c>
      <c r="T161" s="116">
        <v>2037</v>
      </c>
      <c r="U161" s="116">
        <v>2392</v>
      </c>
      <c r="V161" s="116">
        <v>2402</v>
      </c>
      <c r="W161" s="117">
        <v>2277</v>
      </c>
      <c r="X161" s="65">
        <v>2099</v>
      </c>
      <c r="Y161" s="66">
        <v>2196</v>
      </c>
      <c r="Z161" s="66">
        <v>2394</v>
      </c>
      <c r="AA161" s="66">
        <v>2506</v>
      </c>
      <c r="AB161" s="67">
        <v>2492</v>
      </c>
      <c r="AC161" s="68">
        <v>2877</v>
      </c>
      <c r="AD161" s="69">
        <v>2882</v>
      </c>
      <c r="AE161" s="69">
        <v>2971</v>
      </c>
      <c r="AF161" s="69">
        <v>3063</v>
      </c>
      <c r="AG161" s="70">
        <v>2991</v>
      </c>
      <c r="AH161" s="115">
        <v>2879</v>
      </c>
      <c r="AI161" s="116">
        <v>2808</v>
      </c>
      <c r="AJ161" s="116">
        <v>2938</v>
      </c>
      <c r="AK161" s="116">
        <v>2888</v>
      </c>
      <c r="AL161" s="117">
        <v>2021</v>
      </c>
      <c r="AM161" s="65"/>
      <c r="AN161" s="66"/>
      <c r="AO161" s="66"/>
      <c r="AP161" s="66"/>
      <c r="AQ161" s="67"/>
      <c r="AR161" s="4"/>
    </row>
    <row r="162" spans="2:45">
      <c r="B162" s="193">
        <v>45305</v>
      </c>
      <c r="C162" s="114">
        <f t="shared" si="4"/>
        <v>70798</v>
      </c>
      <c r="D162" s="115">
        <v>1203</v>
      </c>
      <c r="E162" s="116">
        <v>1212</v>
      </c>
      <c r="F162" s="116">
        <v>1176</v>
      </c>
      <c r="G162" s="116">
        <v>1159</v>
      </c>
      <c r="H162" s="117">
        <v>1091</v>
      </c>
      <c r="I162" s="65">
        <v>1109</v>
      </c>
      <c r="J162" s="66">
        <v>1096</v>
      </c>
      <c r="K162" s="66">
        <v>1123</v>
      </c>
      <c r="L162" s="66">
        <v>1075</v>
      </c>
      <c r="M162" s="67">
        <v>1239</v>
      </c>
      <c r="N162" s="68">
        <v>1239</v>
      </c>
      <c r="O162" s="69">
        <v>1522</v>
      </c>
      <c r="P162" s="69">
        <v>1672</v>
      </c>
      <c r="Q162" s="69">
        <v>1717</v>
      </c>
      <c r="R162" s="70">
        <v>2018</v>
      </c>
      <c r="S162" s="115">
        <v>2006</v>
      </c>
      <c r="T162" s="116">
        <v>2037</v>
      </c>
      <c r="U162" s="116">
        <v>2392</v>
      </c>
      <c r="V162" s="116">
        <v>2402</v>
      </c>
      <c r="W162" s="117">
        <v>2277</v>
      </c>
      <c r="X162" s="65">
        <v>2099</v>
      </c>
      <c r="Y162" s="66">
        <v>2196</v>
      </c>
      <c r="Z162" s="66">
        <v>2394</v>
      </c>
      <c r="AA162" s="66">
        <v>2506</v>
      </c>
      <c r="AB162" s="67">
        <v>2492</v>
      </c>
      <c r="AC162" s="68">
        <v>2877</v>
      </c>
      <c r="AD162" s="69">
        <v>2882</v>
      </c>
      <c r="AE162" s="69">
        <v>2971</v>
      </c>
      <c r="AF162" s="69">
        <v>3063</v>
      </c>
      <c r="AG162" s="70">
        <v>2991</v>
      </c>
      <c r="AH162" s="115">
        <v>2879</v>
      </c>
      <c r="AI162" s="116">
        <v>2808</v>
      </c>
      <c r="AJ162" s="116">
        <v>2938</v>
      </c>
      <c r="AK162" s="116">
        <v>2888</v>
      </c>
      <c r="AL162" s="117">
        <v>2049</v>
      </c>
      <c r="AM162" s="65"/>
      <c r="AN162" s="66"/>
      <c r="AO162" s="66"/>
      <c r="AP162" s="66"/>
      <c r="AQ162" s="67"/>
      <c r="AR162" s="4"/>
    </row>
    <row r="163" spans="2:45">
      <c r="B163" s="193">
        <v>45312</v>
      </c>
      <c r="C163" s="114">
        <f t="shared" si="4"/>
        <v>70806</v>
      </c>
      <c r="D163" s="115">
        <v>1203</v>
      </c>
      <c r="E163" s="116">
        <v>1212</v>
      </c>
      <c r="F163" s="116">
        <v>1176</v>
      </c>
      <c r="G163" s="116">
        <v>1159</v>
      </c>
      <c r="H163" s="117">
        <v>1091</v>
      </c>
      <c r="I163" s="65">
        <v>1109</v>
      </c>
      <c r="J163" s="66">
        <v>1096</v>
      </c>
      <c r="K163" s="66">
        <v>1123</v>
      </c>
      <c r="L163" s="66">
        <v>1075</v>
      </c>
      <c r="M163" s="67">
        <v>1239</v>
      </c>
      <c r="N163" s="68">
        <v>1239</v>
      </c>
      <c r="O163" s="69">
        <v>1522</v>
      </c>
      <c r="P163" s="69">
        <v>1672</v>
      </c>
      <c r="Q163" s="69">
        <v>1717</v>
      </c>
      <c r="R163" s="70">
        <v>2018</v>
      </c>
      <c r="S163" s="115">
        <v>2006</v>
      </c>
      <c r="T163" s="116">
        <v>2037</v>
      </c>
      <c r="U163" s="116">
        <v>2392</v>
      </c>
      <c r="V163" s="116">
        <v>2402</v>
      </c>
      <c r="W163" s="117">
        <v>2277</v>
      </c>
      <c r="X163" s="65">
        <v>2099</v>
      </c>
      <c r="Y163" s="66">
        <v>2196</v>
      </c>
      <c r="Z163" s="66">
        <v>2394</v>
      </c>
      <c r="AA163" s="66">
        <v>2506</v>
      </c>
      <c r="AB163" s="67">
        <v>2492</v>
      </c>
      <c r="AC163" s="68">
        <v>2877</v>
      </c>
      <c r="AD163" s="69">
        <v>2882</v>
      </c>
      <c r="AE163" s="69">
        <v>2971</v>
      </c>
      <c r="AF163" s="69">
        <v>3063</v>
      </c>
      <c r="AG163" s="70">
        <v>2991</v>
      </c>
      <c r="AH163" s="115">
        <v>2879</v>
      </c>
      <c r="AI163" s="116">
        <v>2808</v>
      </c>
      <c r="AJ163" s="116">
        <v>2938</v>
      </c>
      <c r="AK163" s="116">
        <v>2888</v>
      </c>
      <c r="AL163" s="117">
        <v>2057</v>
      </c>
      <c r="AM163" s="65"/>
      <c r="AN163" s="66"/>
      <c r="AO163" s="66"/>
      <c r="AP163" s="66"/>
      <c r="AQ163" s="67"/>
      <c r="AR163" s="4"/>
    </row>
    <row r="164" spans="2:45">
      <c r="B164" s="193">
        <v>45320</v>
      </c>
      <c r="C164" s="114">
        <f t="shared" si="4"/>
        <v>70925</v>
      </c>
      <c r="D164" s="115">
        <v>1203</v>
      </c>
      <c r="E164" s="116">
        <v>1212</v>
      </c>
      <c r="F164" s="116">
        <v>1176</v>
      </c>
      <c r="G164" s="116">
        <v>1159</v>
      </c>
      <c r="H164" s="117">
        <v>1091</v>
      </c>
      <c r="I164" s="65">
        <v>1109</v>
      </c>
      <c r="J164" s="66">
        <v>1096</v>
      </c>
      <c r="K164" s="66">
        <v>1123</v>
      </c>
      <c r="L164" s="66">
        <v>1075</v>
      </c>
      <c r="M164" s="67">
        <v>1239</v>
      </c>
      <c r="N164" s="68">
        <v>1239</v>
      </c>
      <c r="O164" s="69">
        <v>1522</v>
      </c>
      <c r="P164" s="69">
        <v>1672</v>
      </c>
      <c r="Q164" s="69">
        <v>1717</v>
      </c>
      <c r="R164" s="70">
        <v>2018</v>
      </c>
      <c r="S164" s="115">
        <v>2006</v>
      </c>
      <c r="T164" s="116">
        <v>2037</v>
      </c>
      <c r="U164" s="116">
        <v>2392</v>
      </c>
      <c r="V164" s="116">
        <v>2402</v>
      </c>
      <c r="W164" s="117">
        <v>2277</v>
      </c>
      <c r="X164" s="65">
        <v>2099</v>
      </c>
      <c r="Y164" s="66">
        <v>2196</v>
      </c>
      <c r="Z164" s="66">
        <v>2394</v>
      </c>
      <c r="AA164" s="66">
        <v>2506</v>
      </c>
      <c r="AB164" s="67">
        <v>2492</v>
      </c>
      <c r="AC164" s="68">
        <v>2877</v>
      </c>
      <c r="AD164" s="69">
        <v>2882</v>
      </c>
      <c r="AE164" s="69">
        <v>2971</v>
      </c>
      <c r="AF164" s="69">
        <v>3063</v>
      </c>
      <c r="AG164" s="70">
        <v>2991</v>
      </c>
      <c r="AH164" s="115">
        <v>2879</v>
      </c>
      <c r="AI164" s="116">
        <v>2808</v>
      </c>
      <c r="AJ164" s="116">
        <v>2938</v>
      </c>
      <c r="AK164" s="116">
        <v>2893</v>
      </c>
      <c r="AL164" s="117">
        <v>2171</v>
      </c>
      <c r="AM164" s="65"/>
      <c r="AN164" s="66"/>
      <c r="AO164" s="66"/>
      <c r="AP164" s="66"/>
      <c r="AQ164" s="67"/>
      <c r="AR164" s="4"/>
    </row>
    <row r="165" spans="2:45">
      <c r="B165" s="193">
        <v>45327</v>
      </c>
      <c r="C165" s="114">
        <f t="shared" si="4"/>
        <v>70972</v>
      </c>
      <c r="D165" s="115">
        <v>1203</v>
      </c>
      <c r="E165" s="116">
        <v>1212</v>
      </c>
      <c r="F165" s="116">
        <v>1176</v>
      </c>
      <c r="G165" s="116">
        <v>1159</v>
      </c>
      <c r="H165" s="117">
        <v>1091</v>
      </c>
      <c r="I165" s="65">
        <v>1109</v>
      </c>
      <c r="J165" s="66">
        <v>1096</v>
      </c>
      <c r="K165" s="66">
        <v>1123</v>
      </c>
      <c r="L165" s="66">
        <v>1075</v>
      </c>
      <c r="M165" s="67">
        <v>1239</v>
      </c>
      <c r="N165" s="68">
        <v>1239</v>
      </c>
      <c r="O165" s="69">
        <v>1522</v>
      </c>
      <c r="P165" s="69">
        <v>1672</v>
      </c>
      <c r="Q165" s="69">
        <v>1717</v>
      </c>
      <c r="R165" s="70">
        <v>2018</v>
      </c>
      <c r="S165" s="115">
        <v>2006</v>
      </c>
      <c r="T165" s="116">
        <v>2037</v>
      </c>
      <c r="U165" s="116">
        <v>2392</v>
      </c>
      <c r="V165" s="116">
        <v>2402</v>
      </c>
      <c r="W165" s="117">
        <v>2277</v>
      </c>
      <c r="X165" s="65">
        <v>2099</v>
      </c>
      <c r="Y165" s="66">
        <v>2196</v>
      </c>
      <c r="Z165" s="66">
        <v>2394</v>
      </c>
      <c r="AA165" s="66">
        <v>2506</v>
      </c>
      <c r="AB165" s="67">
        <v>2492</v>
      </c>
      <c r="AC165" s="68">
        <v>2877</v>
      </c>
      <c r="AD165" s="69">
        <v>2882</v>
      </c>
      <c r="AE165" s="69">
        <v>2971</v>
      </c>
      <c r="AF165" s="69">
        <v>3063</v>
      </c>
      <c r="AG165" s="70">
        <v>2991</v>
      </c>
      <c r="AH165" s="115">
        <v>2879</v>
      </c>
      <c r="AI165" s="116">
        <v>2808</v>
      </c>
      <c r="AJ165" s="116">
        <v>2938</v>
      </c>
      <c r="AK165" s="116">
        <v>2896</v>
      </c>
      <c r="AL165" s="117">
        <v>2215</v>
      </c>
      <c r="AM165" s="65"/>
      <c r="AN165" s="66"/>
      <c r="AO165" s="66"/>
      <c r="AP165" s="66"/>
      <c r="AQ165" s="67"/>
      <c r="AR165" s="4"/>
    </row>
    <row r="166" spans="2:45">
      <c r="B166" s="193">
        <v>45333</v>
      </c>
      <c r="C166" s="114">
        <f t="shared" si="4"/>
        <v>71032</v>
      </c>
      <c r="D166" s="115">
        <v>1203</v>
      </c>
      <c r="E166" s="116">
        <v>1212</v>
      </c>
      <c r="F166" s="116">
        <v>1176</v>
      </c>
      <c r="G166" s="116">
        <v>1159</v>
      </c>
      <c r="H166" s="117">
        <v>1091</v>
      </c>
      <c r="I166" s="65">
        <v>1109</v>
      </c>
      <c r="J166" s="66">
        <v>1096</v>
      </c>
      <c r="K166" s="66">
        <v>1123</v>
      </c>
      <c r="L166" s="66">
        <v>1075</v>
      </c>
      <c r="M166" s="67">
        <v>1239</v>
      </c>
      <c r="N166" s="68">
        <v>1239</v>
      </c>
      <c r="O166" s="69">
        <v>1522</v>
      </c>
      <c r="P166" s="69">
        <v>1672</v>
      </c>
      <c r="Q166" s="69">
        <v>1717</v>
      </c>
      <c r="R166" s="70">
        <v>2018</v>
      </c>
      <c r="S166" s="115">
        <v>2006</v>
      </c>
      <c r="T166" s="116">
        <v>2037</v>
      </c>
      <c r="U166" s="116">
        <v>2392</v>
      </c>
      <c r="V166" s="116">
        <v>2402</v>
      </c>
      <c r="W166" s="117">
        <v>2277</v>
      </c>
      <c r="X166" s="65">
        <v>2099</v>
      </c>
      <c r="Y166" s="66">
        <v>2196</v>
      </c>
      <c r="Z166" s="66">
        <v>2394</v>
      </c>
      <c r="AA166" s="66">
        <v>2506</v>
      </c>
      <c r="AB166" s="67">
        <v>2492</v>
      </c>
      <c r="AC166" s="68">
        <v>2877</v>
      </c>
      <c r="AD166" s="69">
        <v>2882</v>
      </c>
      <c r="AE166" s="69">
        <v>2971</v>
      </c>
      <c r="AF166" s="69">
        <v>3063</v>
      </c>
      <c r="AG166" s="70">
        <v>2991</v>
      </c>
      <c r="AH166" s="115">
        <v>2879</v>
      </c>
      <c r="AI166" s="116">
        <v>2808</v>
      </c>
      <c r="AJ166" s="116">
        <v>2938</v>
      </c>
      <c r="AK166" s="116">
        <v>2896</v>
      </c>
      <c r="AL166" s="117">
        <v>2275</v>
      </c>
      <c r="AM166" s="65"/>
      <c r="AN166" s="66"/>
      <c r="AO166" s="66"/>
      <c r="AP166" s="66"/>
      <c r="AQ166" s="67"/>
      <c r="AR166" s="4"/>
    </row>
    <row r="167" spans="2:45">
      <c r="B167" s="193">
        <v>45335</v>
      </c>
      <c r="C167" s="114">
        <f t="shared" si="4"/>
        <v>71074</v>
      </c>
      <c r="D167" s="115">
        <v>1203</v>
      </c>
      <c r="E167" s="116">
        <v>1212</v>
      </c>
      <c r="F167" s="116">
        <v>1176</v>
      </c>
      <c r="G167" s="116">
        <v>1159</v>
      </c>
      <c r="H167" s="117">
        <v>1091</v>
      </c>
      <c r="I167" s="65">
        <v>1109</v>
      </c>
      <c r="J167" s="66">
        <v>1096</v>
      </c>
      <c r="K167" s="66">
        <v>1123</v>
      </c>
      <c r="L167" s="66">
        <v>1075</v>
      </c>
      <c r="M167" s="67">
        <v>1239</v>
      </c>
      <c r="N167" s="68">
        <v>1239</v>
      </c>
      <c r="O167" s="69">
        <v>1522</v>
      </c>
      <c r="P167" s="69">
        <v>1672</v>
      </c>
      <c r="Q167" s="69">
        <v>1717</v>
      </c>
      <c r="R167" s="70">
        <v>2018</v>
      </c>
      <c r="S167" s="115">
        <v>2006</v>
      </c>
      <c r="T167" s="116">
        <v>2037</v>
      </c>
      <c r="U167" s="116">
        <v>2392</v>
      </c>
      <c r="V167" s="116">
        <v>2402</v>
      </c>
      <c r="W167" s="117">
        <v>2277</v>
      </c>
      <c r="X167" s="65">
        <v>2099</v>
      </c>
      <c r="Y167" s="66">
        <v>2196</v>
      </c>
      <c r="Z167" s="66">
        <v>2394</v>
      </c>
      <c r="AA167" s="66">
        <v>2506</v>
      </c>
      <c r="AB167" s="67">
        <v>2492</v>
      </c>
      <c r="AC167" s="68">
        <v>2877</v>
      </c>
      <c r="AD167" s="69">
        <v>2882</v>
      </c>
      <c r="AE167" s="69">
        <v>2971</v>
      </c>
      <c r="AF167" s="69">
        <v>3063</v>
      </c>
      <c r="AG167" s="70">
        <v>2991</v>
      </c>
      <c r="AH167" s="115">
        <v>2879</v>
      </c>
      <c r="AI167" s="116">
        <v>2808</v>
      </c>
      <c r="AJ167" s="116">
        <v>2938</v>
      </c>
      <c r="AK167" s="116">
        <v>2902</v>
      </c>
      <c r="AL167" s="117">
        <v>2303</v>
      </c>
      <c r="AM167" s="65">
        <v>8</v>
      </c>
      <c r="AN167" s="66">
        <v>0</v>
      </c>
      <c r="AO167" s="66">
        <v>0</v>
      </c>
      <c r="AP167" s="66">
        <v>0</v>
      </c>
      <c r="AQ167" s="67">
        <v>0</v>
      </c>
      <c r="AR167" s="4"/>
    </row>
    <row r="168" spans="2:45">
      <c r="B168" s="193">
        <v>45337</v>
      </c>
      <c r="C168" s="114">
        <f t="shared" si="4"/>
        <v>71091</v>
      </c>
      <c r="D168" s="115">
        <v>1203</v>
      </c>
      <c r="E168" s="116">
        <v>1212</v>
      </c>
      <c r="F168" s="116">
        <v>1176</v>
      </c>
      <c r="G168" s="116">
        <v>1159</v>
      </c>
      <c r="H168" s="117">
        <v>1091</v>
      </c>
      <c r="I168" s="65">
        <v>1109</v>
      </c>
      <c r="J168" s="66">
        <v>1096</v>
      </c>
      <c r="K168" s="66">
        <v>1123</v>
      </c>
      <c r="L168" s="66">
        <v>1075</v>
      </c>
      <c r="M168" s="67">
        <v>1239</v>
      </c>
      <c r="N168" s="68">
        <v>1239</v>
      </c>
      <c r="O168" s="69">
        <v>1522</v>
      </c>
      <c r="P168" s="69">
        <v>1672</v>
      </c>
      <c r="Q168" s="69">
        <v>1717</v>
      </c>
      <c r="R168" s="70">
        <v>2018</v>
      </c>
      <c r="S168" s="115">
        <v>2006</v>
      </c>
      <c r="T168" s="116">
        <v>2037</v>
      </c>
      <c r="U168" s="116">
        <v>2392</v>
      </c>
      <c r="V168" s="116">
        <v>2402</v>
      </c>
      <c r="W168" s="117">
        <v>2277</v>
      </c>
      <c r="X168" s="65">
        <v>2099</v>
      </c>
      <c r="Y168" s="66">
        <v>2196</v>
      </c>
      <c r="Z168" s="66">
        <v>2394</v>
      </c>
      <c r="AA168" s="66">
        <v>2506</v>
      </c>
      <c r="AB168" s="67">
        <v>2492</v>
      </c>
      <c r="AC168" s="68">
        <v>2877</v>
      </c>
      <c r="AD168" s="69">
        <v>2882</v>
      </c>
      <c r="AE168" s="69">
        <v>2971</v>
      </c>
      <c r="AF168" s="69">
        <v>3063</v>
      </c>
      <c r="AG168" s="70">
        <v>2991</v>
      </c>
      <c r="AH168" s="115">
        <v>2879</v>
      </c>
      <c r="AI168" s="116">
        <v>2808</v>
      </c>
      <c r="AJ168" s="116">
        <v>2938</v>
      </c>
      <c r="AK168" s="116">
        <v>2902</v>
      </c>
      <c r="AL168" s="117">
        <v>2320</v>
      </c>
      <c r="AM168" s="65">
        <v>8</v>
      </c>
      <c r="AN168" s="66">
        <v>0</v>
      </c>
      <c r="AO168" s="66">
        <v>0</v>
      </c>
      <c r="AP168" s="66">
        <v>0</v>
      </c>
      <c r="AQ168" s="67">
        <v>0</v>
      </c>
      <c r="AR168" s="4"/>
      <c r="AS168" s="38" t="s">
        <v>1082</v>
      </c>
    </row>
    <row r="169" spans="2:45">
      <c r="B169" s="193">
        <v>45354</v>
      </c>
      <c r="C169" s="114">
        <f t="shared" si="4"/>
        <v>71247</v>
      </c>
      <c r="D169" s="115">
        <v>1203</v>
      </c>
      <c r="E169" s="116">
        <v>1212</v>
      </c>
      <c r="F169" s="116">
        <v>1176</v>
      </c>
      <c r="G169" s="116">
        <v>1159</v>
      </c>
      <c r="H169" s="117">
        <v>1091</v>
      </c>
      <c r="I169" s="65">
        <v>1109</v>
      </c>
      <c r="J169" s="66">
        <v>1096</v>
      </c>
      <c r="K169" s="66">
        <v>1123</v>
      </c>
      <c r="L169" s="66">
        <v>1075</v>
      </c>
      <c r="M169" s="67">
        <v>1239</v>
      </c>
      <c r="N169" s="68">
        <v>1239</v>
      </c>
      <c r="O169" s="69">
        <v>1522</v>
      </c>
      <c r="P169" s="69">
        <v>1672</v>
      </c>
      <c r="Q169" s="69">
        <v>1717</v>
      </c>
      <c r="R169" s="70">
        <v>2018</v>
      </c>
      <c r="S169" s="115">
        <v>2006</v>
      </c>
      <c r="T169" s="116">
        <v>2037</v>
      </c>
      <c r="U169" s="116">
        <v>2392</v>
      </c>
      <c r="V169" s="116">
        <v>2402</v>
      </c>
      <c r="W169" s="117">
        <v>2277</v>
      </c>
      <c r="X169" s="65">
        <v>2099</v>
      </c>
      <c r="Y169" s="66">
        <v>2196</v>
      </c>
      <c r="Z169" s="66">
        <v>2394</v>
      </c>
      <c r="AA169" s="66">
        <v>2506</v>
      </c>
      <c r="AB169" s="67">
        <v>2492</v>
      </c>
      <c r="AC169" s="68">
        <v>2877</v>
      </c>
      <c r="AD169" s="69">
        <v>2882</v>
      </c>
      <c r="AE169" s="69">
        <v>2971</v>
      </c>
      <c r="AF169" s="69">
        <v>3063</v>
      </c>
      <c r="AG169" s="70">
        <v>2991</v>
      </c>
      <c r="AH169" s="115">
        <v>2879</v>
      </c>
      <c r="AI169" s="116">
        <v>2808</v>
      </c>
      <c r="AJ169" s="116">
        <v>2938</v>
      </c>
      <c r="AK169" s="116">
        <v>2902</v>
      </c>
      <c r="AL169" s="117">
        <v>2471</v>
      </c>
      <c r="AM169" s="65">
        <v>13</v>
      </c>
      <c r="AN169" s="66">
        <v>0</v>
      </c>
      <c r="AO169" s="66">
        <v>0</v>
      </c>
      <c r="AP169" s="66">
        <v>0</v>
      </c>
      <c r="AQ169" s="67">
        <v>0</v>
      </c>
      <c r="AR169" s="4"/>
    </row>
    <row r="170" spans="2:45">
      <c r="B170" s="193">
        <v>45361</v>
      </c>
      <c r="C170" s="114">
        <f t="shared" si="4"/>
        <v>71310</v>
      </c>
      <c r="D170" s="115">
        <v>1203</v>
      </c>
      <c r="E170" s="116">
        <v>1212</v>
      </c>
      <c r="F170" s="116">
        <v>1176</v>
      </c>
      <c r="G170" s="116">
        <v>1159</v>
      </c>
      <c r="H170" s="117">
        <v>1091</v>
      </c>
      <c r="I170" s="65">
        <v>1109</v>
      </c>
      <c r="J170" s="66">
        <v>1096</v>
      </c>
      <c r="K170" s="66">
        <v>1123</v>
      </c>
      <c r="L170" s="66">
        <v>1075</v>
      </c>
      <c r="M170" s="67">
        <v>1239</v>
      </c>
      <c r="N170" s="68">
        <v>1239</v>
      </c>
      <c r="O170" s="69">
        <v>1522</v>
      </c>
      <c r="P170" s="69">
        <v>1672</v>
      </c>
      <c r="Q170" s="69">
        <v>1717</v>
      </c>
      <c r="R170" s="70">
        <v>2018</v>
      </c>
      <c r="S170" s="115">
        <v>2006</v>
      </c>
      <c r="T170" s="116">
        <v>2037</v>
      </c>
      <c r="U170" s="116">
        <v>2392</v>
      </c>
      <c r="V170" s="116">
        <v>2402</v>
      </c>
      <c r="W170" s="117">
        <v>2277</v>
      </c>
      <c r="X170" s="65">
        <v>2099</v>
      </c>
      <c r="Y170" s="66">
        <v>2196</v>
      </c>
      <c r="Z170" s="66">
        <v>2394</v>
      </c>
      <c r="AA170" s="66">
        <v>2506</v>
      </c>
      <c r="AB170" s="67">
        <v>2492</v>
      </c>
      <c r="AC170" s="68">
        <v>2877</v>
      </c>
      <c r="AD170" s="69">
        <v>2882</v>
      </c>
      <c r="AE170" s="69">
        <v>2971</v>
      </c>
      <c r="AF170" s="69">
        <v>3063</v>
      </c>
      <c r="AG170" s="70">
        <v>2991</v>
      </c>
      <c r="AH170" s="115">
        <v>2879</v>
      </c>
      <c r="AI170" s="116">
        <v>2808</v>
      </c>
      <c r="AJ170" s="116">
        <v>2938</v>
      </c>
      <c r="AK170" s="116">
        <v>2904</v>
      </c>
      <c r="AL170" s="117">
        <v>2519</v>
      </c>
      <c r="AM170" s="65">
        <v>26</v>
      </c>
      <c r="AN170" s="66">
        <v>0</v>
      </c>
      <c r="AO170" s="66">
        <v>0</v>
      </c>
      <c r="AP170" s="66">
        <v>0</v>
      </c>
      <c r="AQ170" s="67">
        <v>0</v>
      </c>
      <c r="AR170" s="4"/>
    </row>
    <row r="171" spans="2:45" s="223" customFormat="1">
      <c r="B171" s="193">
        <v>45368</v>
      </c>
      <c r="C171" s="114">
        <f t="shared" si="4"/>
        <v>71336</v>
      </c>
      <c r="D171" s="115">
        <v>1203</v>
      </c>
      <c r="E171" s="116">
        <v>1212</v>
      </c>
      <c r="F171" s="116">
        <v>1176</v>
      </c>
      <c r="G171" s="116">
        <v>1159</v>
      </c>
      <c r="H171" s="117">
        <v>1091</v>
      </c>
      <c r="I171" s="65">
        <v>1109</v>
      </c>
      <c r="J171" s="66">
        <v>1096</v>
      </c>
      <c r="K171" s="66">
        <v>1123</v>
      </c>
      <c r="L171" s="66">
        <v>1075</v>
      </c>
      <c r="M171" s="67">
        <v>1239</v>
      </c>
      <c r="N171" s="68">
        <v>1239</v>
      </c>
      <c r="O171" s="69">
        <v>1522</v>
      </c>
      <c r="P171" s="69">
        <v>1672</v>
      </c>
      <c r="Q171" s="69">
        <v>1717</v>
      </c>
      <c r="R171" s="70">
        <v>2018</v>
      </c>
      <c r="S171" s="115">
        <v>2006</v>
      </c>
      <c r="T171" s="116">
        <v>2037</v>
      </c>
      <c r="U171" s="116">
        <v>2392</v>
      </c>
      <c r="V171" s="116">
        <v>2402</v>
      </c>
      <c r="W171" s="117">
        <v>2277</v>
      </c>
      <c r="X171" s="65">
        <v>2099</v>
      </c>
      <c r="Y171" s="66">
        <v>2196</v>
      </c>
      <c r="Z171" s="66">
        <v>2394</v>
      </c>
      <c r="AA171" s="66">
        <v>2506</v>
      </c>
      <c r="AB171" s="67">
        <v>2492</v>
      </c>
      <c r="AC171" s="68">
        <v>2877</v>
      </c>
      <c r="AD171" s="69">
        <v>2882</v>
      </c>
      <c r="AE171" s="69">
        <v>2971</v>
      </c>
      <c r="AF171" s="69">
        <v>3063</v>
      </c>
      <c r="AG171" s="70">
        <v>2991</v>
      </c>
      <c r="AH171" s="115">
        <v>2879</v>
      </c>
      <c r="AI171" s="116">
        <v>2808</v>
      </c>
      <c r="AJ171" s="116">
        <v>2938</v>
      </c>
      <c r="AK171" s="116">
        <v>2904</v>
      </c>
      <c r="AL171" s="117">
        <v>2527</v>
      </c>
      <c r="AM171" s="65">
        <v>44</v>
      </c>
      <c r="AN171" s="66">
        <v>0</v>
      </c>
      <c r="AO171" s="66">
        <v>0</v>
      </c>
      <c r="AP171" s="66">
        <v>0</v>
      </c>
      <c r="AQ171" s="67">
        <v>0</v>
      </c>
      <c r="AR171" s="4"/>
    </row>
    <row r="172" spans="2:45" s="223" customFormat="1">
      <c r="B172" s="193">
        <v>45376</v>
      </c>
      <c r="C172" s="114">
        <f t="shared" si="4"/>
        <v>71371</v>
      </c>
      <c r="D172" s="115">
        <v>1203</v>
      </c>
      <c r="E172" s="116">
        <v>1212</v>
      </c>
      <c r="F172" s="116">
        <v>1176</v>
      </c>
      <c r="G172" s="116">
        <v>1159</v>
      </c>
      <c r="H172" s="117">
        <v>1091</v>
      </c>
      <c r="I172" s="65">
        <v>1109</v>
      </c>
      <c r="J172" s="66">
        <v>1096</v>
      </c>
      <c r="K172" s="66">
        <v>1123</v>
      </c>
      <c r="L172" s="66">
        <v>1075</v>
      </c>
      <c r="M172" s="67">
        <v>1239</v>
      </c>
      <c r="N172" s="68">
        <v>1239</v>
      </c>
      <c r="O172" s="69">
        <v>1522</v>
      </c>
      <c r="P172" s="69">
        <v>1672</v>
      </c>
      <c r="Q172" s="69">
        <v>1717</v>
      </c>
      <c r="R172" s="70">
        <v>2018</v>
      </c>
      <c r="S172" s="115">
        <v>2006</v>
      </c>
      <c r="T172" s="116">
        <v>2037</v>
      </c>
      <c r="U172" s="116">
        <v>2392</v>
      </c>
      <c r="V172" s="116">
        <v>2402</v>
      </c>
      <c r="W172" s="117">
        <v>2277</v>
      </c>
      <c r="X172" s="65">
        <v>2099</v>
      </c>
      <c r="Y172" s="66">
        <v>2196</v>
      </c>
      <c r="Z172" s="66">
        <v>2394</v>
      </c>
      <c r="AA172" s="66">
        <v>2506</v>
      </c>
      <c r="AB172" s="67">
        <v>2492</v>
      </c>
      <c r="AC172" s="68">
        <v>2877</v>
      </c>
      <c r="AD172" s="69">
        <v>2882</v>
      </c>
      <c r="AE172" s="69">
        <v>2971</v>
      </c>
      <c r="AF172" s="69">
        <v>3063</v>
      </c>
      <c r="AG172" s="70">
        <v>2991</v>
      </c>
      <c r="AH172" s="115">
        <v>2879</v>
      </c>
      <c r="AI172" s="116">
        <v>2808</v>
      </c>
      <c r="AJ172" s="116">
        <v>2938</v>
      </c>
      <c r="AK172" s="116">
        <v>2904</v>
      </c>
      <c r="AL172" s="117">
        <v>2545</v>
      </c>
      <c r="AM172" s="65">
        <v>61</v>
      </c>
      <c r="AN172" s="66">
        <v>0</v>
      </c>
      <c r="AO172" s="66">
        <v>0</v>
      </c>
      <c r="AP172" s="66">
        <v>0</v>
      </c>
      <c r="AQ172" s="67">
        <v>0</v>
      </c>
      <c r="AR172" s="4"/>
    </row>
    <row r="173" spans="2:45" s="223" customFormat="1">
      <c r="B173" s="193">
        <v>45383</v>
      </c>
      <c r="C173" s="114">
        <f t="shared" si="4"/>
        <v>71400</v>
      </c>
      <c r="D173" s="115">
        <v>1203</v>
      </c>
      <c r="E173" s="116">
        <v>1212</v>
      </c>
      <c r="F173" s="116">
        <v>1176</v>
      </c>
      <c r="G173" s="116">
        <v>1159</v>
      </c>
      <c r="H173" s="117">
        <v>1091</v>
      </c>
      <c r="I173" s="65">
        <v>1109</v>
      </c>
      <c r="J173" s="66">
        <v>1096</v>
      </c>
      <c r="K173" s="66">
        <v>1123</v>
      </c>
      <c r="L173" s="66">
        <v>1075</v>
      </c>
      <c r="M173" s="67">
        <v>1239</v>
      </c>
      <c r="N173" s="68">
        <v>1239</v>
      </c>
      <c r="O173" s="69">
        <v>1522</v>
      </c>
      <c r="P173" s="69">
        <v>1672</v>
      </c>
      <c r="Q173" s="69">
        <v>1717</v>
      </c>
      <c r="R173" s="70">
        <v>2018</v>
      </c>
      <c r="S173" s="115">
        <v>2006</v>
      </c>
      <c r="T173" s="116">
        <v>2037</v>
      </c>
      <c r="U173" s="116">
        <v>2392</v>
      </c>
      <c r="V173" s="116">
        <v>2402</v>
      </c>
      <c r="W173" s="117">
        <v>2277</v>
      </c>
      <c r="X173" s="65">
        <v>2099</v>
      </c>
      <c r="Y173" s="66">
        <v>2196</v>
      </c>
      <c r="Z173" s="66">
        <v>2394</v>
      </c>
      <c r="AA173" s="66">
        <v>2506</v>
      </c>
      <c r="AB173" s="67">
        <v>2492</v>
      </c>
      <c r="AC173" s="68">
        <v>2877</v>
      </c>
      <c r="AD173" s="69">
        <v>2882</v>
      </c>
      <c r="AE173" s="69">
        <v>2971</v>
      </c>
      <c r="AF173" s="69">
        <v>3063</v>
      </c>
      <c r="AG173" s="70">
        <v>2991</v>
      </c>
      <c r="AH173" s="115">
        <v>2879</v>
      </c>
      <c r="AI173" s="116">
        <v>2808</v>
      </c>
      <c r="AJ173" s="116">
        <v>2938</v>
      </c>
      <c r="AK173" s="116">
        <v>2904</v>
      </c>
      <c r="AL173" s="117">
        <v>2566</v>
      </c>
      <c r="AM173" s="65">
        <v>69</v>
      </c>
      <c r="AN173" s="66">
        <v>0</v>
      </c>
      <c r="AO173" s="66">
        <v>0</v>
      </c>
      <c r="AP173" s="66">
        <v>0</v>
      </c>
      <c r="AQ173" s="67">
        <v>0</v>
      </c>
      <c r="AR173" s="4"/>
    </row>
    <row r="174" spans="2:45" s="223" customFormat="1">
      <c r="B174" s="193">
        <v>45389</v>
      </c>
      <c r="C174" s="114">
        <f t="shared" si="4"/>
        <v>71434</v>
      </c>
      <c r="D174" s="115">
        <v>1203</v>
      </c>
      <c r="E174" s="116">
        <v>1212</v>
      </c>
      <c r="F174" s="116">
        <v>1176</v>
      </c>
      <c r="G174" s="116">
        <v>1159</v>
      </c>
      <c r="H174" s="117">
        <v>1091</v>
      </c>
      <c r="I174" s="65">
        <v>1109</v>
      </c>
      <c r="J174" s="66">
        <v>1096</v>
      </c>
      <c r="K174" s="66">
        <v>1123</v>
      </c>
      <c r="L174" s="66">
        <v>1075</v>
      </c>
      <c r="M174" s="67">
        <v>1239</v>
      </c>
      <c r="N174" s="68">
        <v>1239</v>
      </c>
      <c r="O174" s="69">
        <v>1522</v>
      </c>
      <c r="P174" s="69">
        <v>1672</v>
      </c>
      <c r="Q174" s="69">
        <v>1717</v>
      </c>
      <c r="R174" s="70">
        <v>2018</v>
      </c>
      <c r="S174" s="115">
        <v>2006</v>
      </c>
      <c r="T174" s="116">
        <v>2037</v>
      </c>
      <c r="U174" s="116">
        <v>2392</v>
      </c>
      <c r="V174" s="116">
        <v>2402</v>
      </c>
      <c r="W174" s="117">
        <v>2277</v>
      </c>
      <c r="X174" s="65">
        <v>2099</v>
      </c>
      <c r="Y174" s="66">
        <v>2196</v>
      </c>
      <c r="Z174" s="66">
        <v>2394</v>
      </c>
      <c r="AA174" s="66">
        <v>2506</v>
      </c>
      <c r="AB174" s="67">
        <v>2492</v>
      </c>
      <c r="AC174" s="68">
        <v>2877</v>
      </c>
      <c r="AD174" s="69">
        <v>2882</v>
      </c>
      <c r="AE174" s="69">
        <v>2971</v>
      </c>
      <c r="AF174" s="69">
        <v>3063</v>
      </c>
      <c r="AG174" s="70">
        <v>2991</v>
      </c>
      <c r="AH174" s="115">
        <v>2879</v>
      </c>
      <c r="AI174" s="116">
        <v>2808</v>
      </c>
      <c r="AJ174" s="116">
        <v>2938</v>
      </c>
      <c r="AK174" s="116">
        <v>2904</v>
      </c>
      <c r="AL174" s="117">
        <v>2596</v>
      </c>
      <c r="AM174" s="65">
        <v>73</v>
      </c>
      <c r="AN174" s="66">
        <v>0</v>
      </c>
      <c r="AO174" s="66">
        <v>0</v>
      </c>
      <c r="AP174" s="66">
        <v>0</v>
      </c>
      <c r="AQ174" s="67">
        <v>0</v>
      </c>
      <c r="AR174" s="4"/>
    </row>
    <row r="175" spans="2:45">
      <c r="B175" s="193">
        <v>45396</v>
      </c>
      <c r="C175" s="114">
        <f t="shared" si="4"/>
        <v>71467</v>
      </c>
      <c r="D175" s="115">
        <v>1203</v>
      </c>
      <c r="E175" s="116">
        <v>1212</v>
      </c>
      <c r="F175" s="116">
        <v>1176</v>
      </c>
      <c r="G175" s="116">
        <v>1159</v>
      </c>
      <c r="H175" s="117">
        <v>1091</v>
      </c>
      <c r="I175" s="65">
        <v>1109</v>
      </c>
      <c r="J175" s="66">
        <v>1096</v>
      </c>
      <c r="K175" s="66">
        <v>1123</v>
      </c>
      <c r="L175" s="66">
        <v>1075</v>
      </c>
      <c r="M175" s="67">
        <v>1239</v>
      </c>
      <c r="N175" s="68">
        <v>1239</v>
      </c>
      <c r="O175" s="69">
        <v>1522</v>
      </c>
      <c r="P175" s="69">
        <v>1672</v>
      </c>
      <c r="Q175" s="69">
        <v>1717</v>
      </c>
      <c r="R175" s="70">
        <v>2018</v>
      </c>
      <c r="S175" s="115">
        <v>2006</v>
      </c>
      <c r="T175" s="116">
        <v>2037</v>
      </c>
      <c r="U175" s="116">
        <v>2392</v>
      </c>
      <c r="V175" s="116">
        <v>2402</v>
      </c>
      <c r="W175" s="117">
        <v>2277</v>
      </c>
      <c r="X175" s="65">
        <v>2099</v>
      </c>
      <c r="Y175" s="66">
        <v>2196</v>
      </c>
      <c r="Z175" s="66">
        <v>2394</v>
      </c>
      <c r="AA175" s="66">
        <v>2506</v>
      </c>
      <c r="AB175" s="67">
        <v>2492</v>
      </c>
      <c r="AC175" s="68">
        <v>2877</v>
      </c>
      <c r="AD175" s="69">
        <v>2882</v>
      </c>
      <c r="AE175" s="69">
        <v>2971</v>
      </c>
      <c r="AF175" s="69">
        <v>3063</v>
      </c>
      <c r="AG175" s="70">
        <v>2991</v>
      </c>
      <c r="AH175" s="115">
        <v>2879</v>
      </c>
      <c r="AI175" s="116">
        <v>2808</v>
      </c>
      <c r="AJ175" s="116">
        <v>2938</v>
      </c>
      <c r="AK175" s="116">
        <v>2904</v>
      </c>
      <c r="AL175" s="117">
        <v>2606</v>
      </c>
      <c r="AM175" s="65">
        <v>96</v>
      </c>
      <c r="AN175" s="66">
        <v>0</v>
      </c>
      <c r="AO175" s="66">
        <v>0</v>
      </c>
      <c r="AP175" s="66">
        <v>0</v>
      </c>
      <c r="AQ175" s="67">
        <v>0</v>
      </c>
      <c r="AR175" s="4"/>
    </row>
    <row r="176" spans="2:45" s="223" customFormat="1">
      <c r="B176" s="193">
        <v>45406</v>
      </c>
      <c r="C176" s="114">
        <f t="shared" si="4"/>
        <v>71516</v>
      </c>
      <c r="D176" s="115">
        <v>1203</v>
      </c>
      <c r="E176" s="116">
        <v>1212</v>
      </c>
      <c r="F176" s="116">
        <v>1176</v>
      </c>
      <c r="G176" s="116">
        <v>1159</v>
      </c>
      <c r="H176" s="117">
        <v>1091</v>
      </c>
      <c r="I176" s="65">
        <v>1109</v>
      </c>
      <c r="J176" s="66">
        <v>1096</v>
      </c>
      <c r="K176" s="66">
        <v>1123</v>
      </c>
      <c r="L176" s="66">
        <v>1075</v>
      </c>
      <c r="M176" s="67">
        <v>1239</v>
      </c>
      <c r="N176" s="68">
        <v>1239</v>
      </c>
      <c r="O176" s="69">
        <v>1522</v>
      </c>
      <c r="P176" s="69">
        <v>1672</v>
      </c>
      <c r="Q176" s="69">
        <v>1717</v>
      </c>
      <c r="R176" s="70">
        <v>2018</v>
      </c>
      <c r="S176" s="115">
        <v>2006</v>
      </c>
      <c r="T176" s="116">
        <v>2037</v>
      </c>
      <c r="U176" s="116">
        <v>2392</v>
      </c>
      <c r="V176" s="116">
        <v>2402</v>
      </c>
      <c r="W176" s="117">
        <v>2277</v>
      </c>
      <c r="X176" s="65">
        <v>2099</v>
      </c>
      <c r="Y176" s="66">
        <v>2196</v>
      </c>
      <c r="Z176" s="66">
        <v>2394</v>
      </c>
      <c r="AA176" s="66">
        <v>2506</v>
      </c>
      <c r="AB176" s="67">
        <v>2492</v>
      </c>
      <c r="AC176" s="68">
        <v>2877</v>
      </c>
      <c r="AD176" s="69">
        <v>2882</v>
      </c>
      <c r="AE176" s="69">
        <v>2971</v>
      </c>
      <c r="AF176" s="69">
        <v>3063</v>
      </c>
      <c r="AG176" s="70">
        <v>2991</v>
      </c>
      <c r="AH176" s="115">
        <v>2879</v>
      </c>
      <c r="AI176" s="116">
        <v>2808</v>
      </c>
      <c r="AJ176" s="116">
        <v>2938</v>
      </c>
      <c r="AK176" s="116">
        <v>2904</v>
      </c>
      <c r="AL176" s="117">
        <v>2613</v>
      </c>
      <c r="AM176" s="65">
        <v>138</v>
      </c>
      <c r="AN176" s="66">
        <v>0</v>
      </c>
      <c r="AO176" s="66">
        <v>0</v>
      </c>
      <c r="AP176" s="66">
        <v>0</v>
      </c>
      <c r="AQ176" s="67">
        <v>0</v>
      </c>
      <c r="AR176" s="4"/>
    </row>
    <row r="177" spans="2:45" s="223" customFormat="1">
      <c r="B177" s="193">
        <v>45410</v>
      </c>
      <c r="C177" s="114">
        <f t="shared" si="4"/>
        <v>71527</v>
      </c>
      <c r="D177" s="115">
        <v>1203</v>
      </c>
      <c r="E177" s="116">
        <v>1212</v>
      </c>
      <c r="F177" s="116">
        <v>1176</v>
      </c>
      <c r="G177" s="116">
        <v>1159</v>
      </c>
      <c r="H177" s="117">
        <v>1091</v>
      </c>
      <c r="I177" s="65">
        <v>1109</v>
      </c>
      <c r="J177" s="66">
        <v>1096</v>
      </c>
      <c r="K177" s="66">
        <v>1123</v>
      </c>
      <c r="L177" s="66">
        <v>1075</v>
      </c>
      <c r="M177" s="67">
        <v>1239</v>
      </c>
      <c r="N177" s="68">
        <v>1239</v>
      </c>
      <c r="O177" s="69">
        <v>1522</v>
      </c>
      <c r="P177" s="69">
        <v>1672</v>
      </c>
      <c r="Q177" s="69">
        <v>1717</v>
      </c>
      <c r="R177" s="70">
        <v>2018</v>
      </c>
      <c r="S177" s="115">
        <v>2006</v>
      </c>
      <c r="T177" s="116">
        <v>2037</v>
      </c>
      <c r="U177" s="116">
        <v>2392</v>
      </c>
      <c r="V177" s="116">
        <v>2402</v>
      </c>
      <c r="W177" s="117">
        <v>2277</v>
      </c>
      <c r="X177" s="65">
        <v>2099</v>
      </c>
      <c r="Y177" s="66">
        <v>2196</v>
      </c>
      <c r="Z177" s="66">
        <v>2394</v>
      </c>
      <c r="AA177" s="66">
        <v>2506</v>
      </c>
      <c r="AB177" s="67">
        <v>2492</v>
      </c>
      <c r="AC177" s="68">
        <v>2877</v>
      </c>
      <c r="AD177" s="69">
        <v>2882</v>
      </c>
      <c r="AE177" s="69">
        <v>2971</v>
      </c>
      <c r="AF177" s="69">
        <v>3063</v>
      </c>
      <c r="AG177" s="70">
        <v>2991</v>
      </c>
      <c r="AH177" s="115">
        <v>2879</v>
      </c>
      <c r="AI177" s="116">
        <v>2808</v>
      </c>
      <c r="AJ177" s="116">
        <v>2938</v>
      </c>
      <c r="AK177" s="116">
        <v>2904</v>
      </c>
      <c r="AL177" s="117">
        <v>2613</v>
      </c>
      <c r="AM177" s="65">
        <v>149</v>
      </c>
      <c r="AN177" s="66">
        <v>0</v>
      </c>
      <c r="AO177" s="66">
        <v>0</v>
      </c>
      <c r="AP177" s="66">
        <v>0</v>
      </c>
      <c r="AQ177" s="67">
        <v>0</v>
      </c>
      <c r="AR177" s="4"/>
    </row>
    <row r="178" spans="2:45" s="223" customFormat="1">
      <c r="B178" s="193">
        <v>45413</v>
      </c>
      <c r="C178" s="114">
        <f t="shared" si="4"/>
        <v>71537</v>
      </c>
      <c r="D178" s="115">
        <v>1203</v>
      </c>
      <c r="E178" s="116">
        <v>1212</v>
      </c>
      <c r="F178" s="116">
        <v>1176</v>
      </c>
      <c r="G178" s="116">
        <v>1159</v>
      </c>
      <c r="H178" s="117">
        <v>1091</v>
      </c>
      <c r="I178" s="65">
        <v>1109</v>
      </c>
      <c r="J178" s="66">
        <v>1096</v>
      </c>
      <c r="K178" s="66">
        <v>1123</v>
      </c>
      <c r="L178" s="66">
        <v>1075</v>
      </c>
      <c r="M178" s="67">
        <v>1239</v>
      </c>
      <c r="N178" s="68">
        <v>1239</v>
      </c>
      <c r="O178" s="69">
        <v>1522</v>
      </c>
      <c r="P178" s="69">
        <v>1672</v>
      </c>
      <c r="Q178" s="69">
        <v>1717</v>
      </c>
      <c r="R178" s="70">
        <v>2018</v>
      </c>
      <c r="S178" s="115">
        <v>2006</v>
      </c>
      <c r="T178" s="116">
        <v>2037</v>
      </c>
      <c r="U178" s="116">
        <v>2392</v>
      </c>
      <c r="V178" s="116">
        <v>2402</v>
      </c>
      <c r="W178" s="117">
        <v>2277</v>
      </c>
      <c r="X178" s="65">
        <v>2099</v>
      </c>
      <c r="Y178" s="66">
        <v>2196</v>
      </c>
      <c r="Z178" s="66">
        <v>2394</v>
      </c>
      <c r="AA178" s="66">
        <v>2506</v>
      </c>
      <c r="AB178" s="67">
        <v>2492</v>
      </c>
      <c r="AC178" s="68">
        <v>2877</v>
      </c>
      <c r="AD178" s="69">
        <v>2882</v>
      </c>
      <c r="AE178" s="69">
        <v>2971</v>
      </c>
      <c r="AF178" s="69">
        <v>3063</v>
      </c>
      <c r="AG178" s="70">
        <v>2991</v>
      </c>
      <c r="AH178" s="115">
        <v>2879</v>
      </c>
      <c r="AI178" s="116">
        <v>2808</v>
      </c>
      <c r="AJ178" s="116">
        <v>2938</v>
      </c>
      <c r="AK178" s="116">
        <v>2904</v>
      </c>
      <c r="AL178" s="117">
        <v>2614</v>
      </c>
      <c r="AM178" s="65">
        <v>158</v>
      </c>
      <c r="AN178" s="66">
        <v>0</v>
      </c>
      <c r="AO178" s="66">
        <v>0</v>
      </c>
      <c r="AP178" s="66">
        <v>0</v>
      </c>
      <c r="AQ178" s="67">
        <v>0</v>
      </c>
      <c r="AR178" s="4"/>
    </row>
    <row r="179" spans="2:45" s="223" customFormat="1">
      <c r="B179" s="193">
        <v>45417</v>
      </c>
      <c r="C179" s="114">
        <f t="shared" si="4"/>
        <v>71557</v>
      </c>
      <c r="D179" s="115">
        <v>1203</v>
      </c>
      <c r="E179" s="116">
        <v>1212</v>
      </c>
      <c r="F179" s="116">
        <v>1176</v>
      </c>
      <c r="G179" s="116">
        <v>1159</v>
      </c>
      <c r="H179" s="117">
        <v>1091</v>
      </c>
      <c r="I179" s="65">
        <v>1109</v>
      </c>
      <c r="J179" s="66">
        <v>1096</v>
      </c>
      <c r="K179" s="66">
        <v>1123</v>
      </c>
      <c r="L179" s="66">
        <v>1075</v>
      </c>
      <c r="M179" s="67">
        <v>1239</v>
      </c>
      <c r="N179" s="68">
        <v>1239</v>
      </c>
      <c r="O179" s="69">
        <v>1522</v>
      </c>
      <c r="P179" s="69">
        <v>1672</v>
      </c>
      <c r="Q179" s="69">
        <v>1717</v>
      </c>
      <c r="R179" s="70">
        <v>2018</v>
      </c>
      <c r="S179" s="115">
        <v>2006</v>
      </c>
      <c r="T179" s="116">
        <v>2037</v>
      </c>
      <c r="U179" s="116">
        <v>2392</v>
      </c>
      <c r="V179" s="116">
        <v>2402</v>
      </c>
      <c r="W179" s="117">
        <v>2277</v>
      </c>
      <c r="X179" s="65">
        <v>2099</v>
      </c>
      <c r="Y179" s="66">
        <v>2196</v>
      </c>
      <c r="Z179" s="66">
        <v>2394</v>
      </c>
      <c r="AA179" s="66">
        <v>2506</v>
      </c>
      <c r="AB179" s="67">
        <v>2492</v>
      </c>
      <c r="AC179" s="68">
        <v>2877</v>
      </c>
      <c r="AD179" s="69">
        <v>2882</v>
      </c>
      <c r="AE179" s="69">
        <v>2971</v>
      </c>
      <c r="AF179" s="69">
        <v>3063</v>
      </c>
      <c r="AG179" s="70">
        <v>2991</v>
      </c>
      <c r="AH179" s="115">
        <v>2879</v>
      </c>
      <c r="AI179" s="116">
        <v>2808</v>
      </c>
      <c r="AJ179" s="116">
        <v>2938</v>
      </c>
      <c r="AK179" s="116">
        <v>2904</v>
      </c>
      <c r="AL179" s="117">
        <v>2627</v>
      </c>
      <c r="AM179" s="65">
        <v>165</v>
      </c>
      <c r="AN179" s="66">
        <v>0</v>
      </c>
      <c r="AO179" s="66">
        <v>0</v>
      </c>
      <c r="AP179" s="66">
        <v>0</v>
      </c>
      <c r="AQ179" s="67">
        <v>0</v>
      </c>
      <c r="AR179" s="4"/>
    </row>
    <row r="180" spans="2:45" s="223" customFormat="1">
      <c r="B180" s="193">
        <v>45424</v>
      </c>
      <c r="C180" s="114">
        <f t="shared" si="4"/>
        <v>71576</v>
      </c>
      <c r="D180" s="115">
        <v>1203</v>
      </c>
      <c r="E180" s="116">
        <v>1212</v>
      </c>
      <c r="F180" s="116">
        <v>1176</v>
      </c>
      <c r="G180" s="116">
        <v>1159</v>
      </c>
      <c r="H180" s="117">
        <v>1091</v>
      </c>
      <c r="I180" s="65">
        <v>1109</v>
      </c>
      <c r="J180" s="66">
        <v>1096</v>
      </c>
      <c r="K180" s="66">
        <v>1123</v>
      </c>
      <c r="L180" s="66">
        <v>1075</v>
      </c>
      <c r="M180" s="67">
        <v>1239</v>
      </c>
      <c r="N180" s="68">
        <v>1239</v>
      </c>
      <c r="O180" s="69">
        <v>1522</v>
      </c>
      <c r="P180" s="69">
        <v>1672</v>
      </c>
      <c r="Q180" s="69">
        <v>1717</v>
      </c>
      <c r="R180" s="70">
        <v>2018</v>
      </c>
      <c r="S180" s="115">
        <v>2006</v>
      </c>
      <c r="T180" s="116">
        <v>2037</v>
      </c>
      <c r="U180" s="116">
        <v>2392</v>
      </c>
      <c r="V180" s="116">
        <v>2402</v>
      </c>
      <c r="W180" s="117">
        <v>2277</v>
      </c>
      <c r="X180" s="65">
        <v>2099</v>
      </c>
      <c r="Y180" s="66">
        <v>2196</v>
      </c>
      <c r="Z180" s="66">
        <v>2394</v>
      </c>
      <c r="AA180" s="66">
        <v>2506</v>
      </c>
      <c r="AB180" s="67">
        <v>2492</v>
      </c>
      <c r="AC180" s="68">
        <v>2877</v>
      </c>
      <c r="AD180" s="69">
        <v>2882</v>
      </c>
      <c r="AE180" s="69">
        <v>2971</v>
      </c>
      <c r="AF180" s="69">
        <v>3063</v>
      </c>
      <c r="AG180" s="70">
        <v>2991</v>
      </c>
      <c r="AH180" s="115">
        <v>2879</v>
      </c>
      <c r="AI180" s="116">
        <v>2808</v>
      </c>
      <c r="AJ180" s="116">
        <v>2938</v>
      </c>
      <c r="AK180" s="116">
        <v>2904</v>
      </c>
      <c r="AL180" s="117">
        <v>2637</v>
      </c>
      <c r="AM180" s="65">
        <v>174</v>
      </c>
      <c r="AN180" s="66">
        <v>0</v>
      </c>
      <c r="AO180" s="66">
        <v>0</v>
      </c>
      <c r="AP180" s="66">
        <v>0</v>
      </c>
      <c r="AQ180" s="67">
        <v>0</v>
      </c>
      <c r="AR180" s="4"/>
    </row>
    <row r="181" spans="2:45" s="223" customFormat="1">
      <c r="B181" s="193">
        <v>45427</v>
      </c>
      <c r="C181" s="114">
        <f t="shared" si="4"/>
        <v>71586</v>
      </c>
      <c r="D181" s="115">
        <v>1203</v>
      </c>
      <c r="E181" s="116">
        <v>1212</v>
      </c>
      <c r="F181" s="116">
        <v>1176</v>
      </c>
      <c r="G181" s="116">
        <v>1159</v>
      </c>
      <c r="H181" s="117">
        <v>1091</v>
      </c>
      <c r="I181" s="65">
        <v>1109</v>
      </c>
      <c r="J181" s="66">
        <v>1096</v>
      </c>
      <c r="K181" s="66">
        <v>1123</v>
      </c>
      <c r="L181" s="66">
        <v>1075</v>
      </c>
      <c r="M181" s="67">
        <v>1239</v>
      </c>
      <c r="N181" s="68">
        <v>1239</v>
      </c>
      <c r="O181" s="69">
        <v>1522</v>
      </c>
      <c r="P181" s="69">
        <v>1672</v>
      </c>
      <c r="Q181" s="69">
        <v>1717</v>
      </c>
      <c r="R181" s="70">
        <v>2018</v>
      </c>
      <c r="S181" s="115">
        <v>2006</v>
      </c>
      <c r="T181" s="116">
        <v>2037</v>
      </c>
      <c r="U181" s="116">
        <v>2392</v>
      </c>
      <c r="V181" s="116">
        <v>2402</v>
      </c>
      <c r="W181" s="117">
        <v>2277</v>
      </c>
      <c r="X181" s="65">
        <v>2099</v>
      </c>
      <c r="Y181" s="66">
        <v>2196</v>
      </c>
      <c r="Z181" s="66">
        <v>2394</v>
      </c>
      <c r="AA181" s="66">
        <v>2506</v>
      </c>
      <c r="AB181" s="67">
        <v>2492</v>
      </c>
      <c r="AC181" s="68">
        <v>2877</v>
      </c>
      <c r="AD181" s="69">
        <v>2882</v>
      </c>
      <c r="AE181" s="69">
        <v>2971</v>
      </c>
      <c r="AF181" s="69">
        <v>3063</v>
      </c>
      <c r="AG181" s="70">
        <v>2991</v>
      </c>
      <c r="AH181" s="115">
        <v>2879</v>
      </c>
      <c r="AI181" s="116">
        <v>2808</v>
      </c>
      <c r="AJ181" s="116">
        <v>2938</v>
      </c>
      <c r="AK181" s="116">
        <v>2904</v>
      </c>
      <c r="AL181" s="117">
        <v>2637</v>
      </c>
      <c r="AM181" s="65">
        <v>184</v>
      </c>
      <c r="AN181" s="66">
        <v>0</v>
      </c>
      <c r="AO181" s="66">
        <v>0</v>
      </c>
      <c r="AP181" s="66">
        <v>0</v>
      </c>
      <c r="AQ181" s="67">
        <v>0</v>
      </c>
      <c r="AR181" s="4"/>
    </row>
    <row r="182" spans="2:45" s="223" customFormat="1">
      <c r="B182" s="193">
        <v>45430</v>
      </c>
      <c r="C182" s="114">
        <f t="shared" si="4"/>
        <v>71603</v>
      </c>
      <c r="D182" s="115">
        <v>1203</v>
      </c>
      <c r="E182" s="116">
        <v>1212</v>
      </c>
      <c r="F182" s="116">
        <v>1176</v>
      </c>
      <c r="G182" s="116">
        <v>1159</v>
      </c>
      <c r="H182" s="117">
        <v>1091</v>
      </c>
      <c r="I182" s="65">
        <v>1109</v>
      </c>
      <c r="J182" s="66">
        <v>1096</v>
      </c>
      <c r="K182" s="66">
        <v>1123</v>
      </c>
      <c r="L182" s="66">
        <v>1075</v>
      </c>
      <c r="M182" s="67">
        <v>1239</v>
      </c>
      <c r="N182" s="68">
        <v>1239</v>
      </c>
      <c r="O182" s="69">
        <v>1522</v>
      </c>
      <c r="P182" s="69">
        <v>1672</v>
      </c>
      <c r="Q182" s="69">
        <v>1717</v>
      </c>
      <c r="R182" s="70">
        <v>2018</v>
      </c>
      <c r="S182" s="115">
        <v>2006</v>
      </c>
      <c r="T182" s="116">
        <v>2037</v>
      </c>
      <c r="U182" s="116">
        <v>2392</v>
      </c>
      <c r="V182" s="116">
        <v>2402</v>
      </c>
      <c r="W182" s="117">
        <v>2277</v>
      </c>
      <c r="X182" s="65">
        <v>2099</v>
      </c>
      <c r="Y182" s="66">
        <v>2196</v>
      </c>
      <c r="Z182" s="66">
        <v>2394</v>
      </c>
      <c r="AA182" s="66">
        <v>2506</v>
      </c>
      <c r="AB182" s="67">
        <v>2492</v>
      </c>
      <c r="AC182" s="68">
        <v>2877</v>
      </c>
      <c r="AD182" s="69">
        <v>2882</v>
      </c>
      <c r="AE182" s="69">
        <v>2971</v>
      </c>
      <c r="AF182" s="69">
        <v>3063</v>
      </c>
      <c r="AG182" s="70">
        <v>2991</v>
      </c>
      <c r="AH182" s="115">
        <v>2879</v>
      </c>
      <c r="AI182" s="116">
        <v>2808</v>
      </c>
      <c r="AJ182" s="116">
        <v>2938</v>
      </c>
      <c r="AK182" s="116">
        <v>2904</v>
      </c>
      <c r="AL182" s="117">
        <v>2637</v>
      </c>
      <c r="AM182" s="65">
        <v>201</v>
      </c>
      <c r="AN182" s="66">
        <v>0</v>
      </c>
      <c r="AO182" s="66">
        <v>0</v>
      </c>
      <c r="AP182" s="66">
        <v>0</v>
      </c>
      <c r="AQ182" s="67">
        <v>0</v>
      </c>
      <c r="AR182" s="4"/>
    </row>
    <row r="183" spans="2:45" s="223" customFormat="1">
      <c r="B183" s="193"/>
      <c r="C183" s="114"/>
      <c r="D183" s="115"/>
      <c r="E183" s="116"/>
      <c r="F183" s="116"/>
      <c r="G183" s="116"/>
      <c r="H183" s="117"/>
      <c r="I183" s="65"/>
      <c r="J183" s="66"/>
      <c r="K183" s="66"/>
      <c r="L183" s="66"/>
      <c r="M183" s="67"/>
      <c r="N183" s="68"/>
      <c r="O183" s="69"/>
      <c r="P183" s="69"/>
      <c r="Q183" s="69"/>
      <c r="R183" s="70"/>
      <c r="S183" s="115"/>
      <c r="T183" s="116"/>
      <c r="U183" s="116"/>
      <c r="V183" s="116"/>
      <c r="W183" s="117"/>
      <c r="X183" s="65"/>
      <c r="Y183" s="66"/>
      <c r="Z183" s="66"/>
      <c r="AA183" s="66"/>
      <c r="AB183" s="67"/>
      <c r="AC183" s="68"/>
      <c r="AD183" s="69"/>
      <c r="AE183" s="69"/>
      <c r="AF183" s="69"/>
      <c r="AG183" s="70"/>
      <c r="AH183" s="115"/>
      <c r="AI183" s="116"/>
      <c r="AJ183" s="116"/>
      <c r="AK183" s="116"/>
      <c r="AL183" s="117"/>
      <c r="AM183" s="65"/>
      <c r="AN183" s="66"/>
      <c r="AO183" s="66"/>
      <c r="AP183" s="66"/>
      <c r="AQ183" s="67"/>
      <c r="AR183" s="4"/>
    </row>
    <row r="184" spans="2:45" s="223" customFormat="1">
      <c r="B184" s="193"/>
      <c r="C184" s="114"/>
      <c r="D184" s="115"/>
      <c r="E184" s="116"/>
      <c r="F184" s="116"/>
      <c r="G184" s="116"/>
      <c r="H184" s="117"/>
      <c r="I184" s="65"/>
      <c r="J184" s="66"/>
      <c r="K184" s="66"/>
      <c r="L184" s="66"/>
      <c r="M184" s="67"/>
      <c r="N184" s="68"/>
      <c r="O184" s="69"/>
      <c r="P184" s="69"/>
      <c r="Q184" s="69"/>
      <c r="R184" s="70"/>
      <c r="S184" s="115"/>
      <c r="T184" s="116"/>
      <c r="U184" s="116"/>
      <c r="V184" s="116"/>
      <c r="W184" s="117"/>
      <c r="X184" s="65"/>
      <c r="Y184" s="66"/>
      <c r="Z184" s="66"/>
      <c r="AA184" s="66"/>
      <c r="AB184" s="67"/>
      <c r="AC184" s="68"/>
      <c r="AD184" s="69"/>
      <c r="AE184" s="69"/>
      <c r="AF184" s="69"/>
      <c r="AG184" s="70"/>
      <c r="AH184" s="115"/>
      <c r="AI184" s="116"/>
      <c r="AJ184" s="116"/>
      <c r="AK184" s="116"/>
      <c r="AL184" s="117"/>
      <c r="AM184" s="65"/>
      <c r="AN184" s="66"/>
      <c r="AO184" s="66"/>
      <c r="AP184" s="66"/>
      <c r="AQ184" s="67"/>
      <c r="AR184" s="4"/>
    </row>
    <row r="185" spans="2:45" s="223" customFormat="1">
      <c r="B185" s="193"/>
      <c r="C185" s="114"/>
      <c r="D185" s="115"/>
      <c r="E185" s="116"/>
      <c r="F185" s="116"/>
      <c r="G185" s="116"/>
      <c r="H185" s="117"/>
      <c r="I185" s="65"/>
      <c r="J185" s="66"/>
      <c r="K185" s="66"/>
      <c r="L185" s="66"/>
      <c r="M185" s="67"/>
      <c r="N185" s="68"/>
      <c r="O185" s="69"/>
      <c r="P185" s="69"/>
      <c r="Q185" s="69"/>
      <c r="R185" s="70"/>
      <c r="S185" s="115"/>
      <c r="T185" s="116"/>
      <c r="U185" s="116"/>
      <c r="V185" s="116"/>
      <c r="W185" s="117"/>
      <c r="X185" s="65"/>
      <c r="Y185" s="66"/>
      <c r="Z185" s="66"/>
      <c r="AA185" s="66"/>
      <c r="AB185" s="67"/>
      <c r="AC185" s="68"/>
      <c r="AD185" s="69"/>
      <c r="AE185" s="69"/>
      <c r="AF185" s="69"/>
      <c r="AG185" s="70"/>
      <c r="AH185" s="115"/>
      <c r="AI185" s="116"/>
      <c r="AJ185" s="116"/>
      <c r="AK185" s="116"/>
      <c r="AL185" s="117"/>
      <c r="AM185" s="65"/>
      <c r="AN185" s="66"/>
      <c r="AO185" s="66"/>
      <c r="AP185" s="66"/>
      <c r="AQ185" s="67"/>
      <c r="AR185" s="4"/>
    </row>
    <row r="186" spans="2:45" ht="13.5" thickBot="1">
      <c r="B186" s="193"/>
      <c r="C186" s="114">
        <f t="shared" si="4"/>
        <v>0</v>
      </c>
      <c r="D186" s="115"/>
      <c r="E186" s="116"/>
      <c r="F186" s="116"/>
      <c r="G186" s="116"/>
      <c r="H186" s="117"/>
      <c r="I186" s="65"/>
      <c r="J186" s="66"/>
      <c r="K186" s="66"/>
      <c r="L186" s="66"/>
      <c r="M186" s="67"/>
      <c r="N186" s="68"/>
      <c r="O186" s="69"/>
      <c r="P186" s="69"/>
      <c r="Q186" s="69"/>
      <c r="R186" s="70"/>
      <c r="S186" s="115"/>
      <c r="T186" s="116"/>
      <c r="U186" s="116"/>
      <c r="V186" s="116"/>
      <c r="W186" s="117"/>
      <c r="X186" s="65"/>
      <c r="Y186" s="66"/>
      <c r="Z186" s="66"/>
      <c r="AA186" s="66"/>
      <c r="AB186" s="67"/>
      <c r="AC186" s="68"/>
      <c r="AD186" s="69"/>
      <c r="AE186" s="69"/>
      <c r="AF186" s="69"/>
      <c r="AG186" s="70"/>
      <c r="AH186" s="115"/>
      <c r="AI186" s="116"/>
      <c r="AJ186" s="116"/>
      <c r="AK186" s="116"/>
      <c r="AL186" s="117"/>
      <c r="AM186" s="65"/>
      <c r="AN186" s="66"/>
      <c r="AO186" s="66"/>
      <c r="AP186" s="66"/>
      <c r="AQ186" s="67"/>
      <c r="AR186" s="4"/>
    </row>
    <row r="187" spans="2:45"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</row>
    <row r="188" spans="2:45" ht="26.25">
      <c r="B188" s="199" t="s">
        <v>710</v>
      </c>
    </row>
    <row r="189" spans="2:45" ht="13.5" thickBot="1">
      <c r="B189" s="197"/>
      <c r="C189" s="197"/>
      <c r="D189" s="197"/>
      <c r="E189" s="197"/>
      <c r="F189" s="197"/>
      <c r="G189" s="197"/>
      <c r="H189" s="197"/>
      <c r="I189" s="197"/>
      <c r="J189" s="197"/>
      <c r="K189" s="197"/>
      <c r="L189" s="197"/>
      <c r="M189" s="197"/>
      <c r="N189" s="197"/>
      <c r="O189" s="197"/>
      <c r="P189" s="197"/>
      <c r="Q189" s="197"/>
      <c r="R189" s="197"/>
      <c r="S189" s="197"/>
      <c r="T189" s="197"/>
      <c r="U189" s="197"/>
      <c r="V189" s="197"/>
      <c r="W189" s="197"/>
      <c r="X189" s="197"/>
      <c r="Y189" s="197"/>
      <c r="Z189" s="197"/>
      <c r="AA189" s="197"/>
      <c r="AB189" s="197"/>
      <c r="AC189" s="197"/>
      <c r="AD189" s="197"/>
      <c r="AE189" s="197"/>
      <c r="AF189" s="197"/>
      <c r="AG189" s="197"/>
      <c r="AH189" s="197"/>
      <c r="AI189" s="197"/>
      <c r="AJ189" s="197"/>
      <c r="AK189" s="197"/>
      <c r="AL189" s="197"/>
      <c r="AM189" s="197"/>
      <c r="AN189" s="197"/>
      <c r="AO189" s="197"/>
      <c r="AP189" s="197"/>
      <c r="AQ189" s="197"/>
    </row>
    <row r="190" spans="2:45">
      <c r="B190" s="198">
        <v>42248</v>
      </c>
      <c r="C190" s="114">
        <f t="shared" ref="C190:C221" si="5">SUM(D190:AQ190)</f>
        <v>46813</v>
      </c>
      <c r="D190" s="115">
        <f t="shared" ref="D190:AL192" si="6">D9-D8</f>
        <v>1201</v>
      </c>
      <c r="E190" s="116">
        <f t="shared" si="6"/>
        <v>1204</v>
      </c>
      <c r="F190" s="116">
        <f t="shared" si="6"/>
        <v>1170</v>
      </c>
      <c r="G190" s="116">
        <f t="shared" si="6"/>
        <v>1150</v>
      </c>
      <c r="H190" s="117">
        <f t="shared" si="6"/>
        <v>1091</v>
      </c>
      <c r="I190" s="65">
        <f t="shared" si="6"/>
        <v>1109</v>
      </c>
      <c r="J190" s="66">
        <f t="shared" si="6"/>
        <v>1095</v>
      </c>
      <c r="K190" s="66">
        <f t="shared" si="6"/>
        <v>1118</v>
      </c>
      <c r="L190" s="66">
        <f t="shared" si="6"/>
        <v>1075</v>
      </c>
      <c r="M190" s="67">
        <f t="shared" si="6"/>
        <v>1238</v>
      </c>
      <c r="N190" s="68">
        <f t="shared" si="6"/>
        <v>1239</v>
      </c>
      <c r="O190" s="69">
        <f t="shared" si="6"/>
        <v>1518</v>
      </c>
      <c r="P190" s="69">
        <f t="shared" si="6"/>
        <v>1658</v>
      </c>
      <c r="Q190" s="69">
        <f t="shared" si="6"/>
        <v>1696</v>
      </c>
      <c r="R190" s="70">
        <f t="shared" si="6"/>
        <v>1988</v>
      </c>
      <c r="S190" s="115">
        <f t="shared" si="6"/>
        <v>1982</v>
      </c>
      <c r="T190" s="116">
        <f t="shared" si="6"/>
        <v>2017</v>
      </c>
      <c r="U190" s="116">
        <f t="shared" si="6"/>
        <v>2374</v>
      </c>
      <c r="V190" s="116">
        <f t="shared" si="6"/>
        <v>2387</v>
      </c>
      <c r="W190" s="117">
        <f t="shared" si="6"/>
        <v>2234</v>
      </c>
      <c r="X190" s="65">
        <f t="shared" si="6"/>
        <v>2089</v>
      </c>
      <c r="Y190" s="66">
        <f t="shared" si="6"/>
        <v>2174</v>
      </c>
      <c r="Z190" s="66">
        <f t="shared" si="6"/>
        <v>2370</v>
      </c>
      <c r="AA190" s="66">
        <f t="shared" si="6"/>
        <v>2487</v>
      </c>
      <c r="AB190" s="67">
        <f t="shared" si="6"/>
        <v>2433</v>
      </c>
      <c r="AC190" s="68">
        <f t="shared" si="6"/>
        <v>2745</v>
      </c>
      <c r="AD190" s="69">
        <f t="shared" si="6"/>
        <v>1971</v>
      </c>
      <c r="AE190" s="69">
        <f t="shared" si="6"/>
        <v>0</v>
      </c>
      <c r="AF190" s="69">
        <f t="shared" si="6"/>
        <v>0</v>
      </c>
      <c r="AG190" s="70">
        <f t="shared" si="6"/>
        <v>0</v>
      </c>
      <c r="AH190" s="115">
        <f t="shared" si="6"/>
        <v>0</v>
      </c>
      <c r="AI190" s="116">
        <f t="shared" si="6"/>
        <v>0</v>
      </c>
      <c r="AJ190" s="116">
        <f t="shared" si="6"/>
        <v>0</v>
      </c>
      <c r="AK190" s="116">
        <f t="shared" si="6"/>
        <v>0</v>
      </c>
      <c r="AL190" s="117">
        <f t="shared" si="6"/>
        <v>0</v>
      </c>
      <c r="AM190" s="65">
        <f t="shared" ref="AM190:AQ190" si="7">AM9-AM8</f>
        <v>0</v>
      </c>
      <c r="AN190" s="66">
        <f t="shared" si="7"/>
        <v>0</v>
      </c>
      <c r="AO190" s="66">
        <f t="shared" si="7"/>
        <v>0</v>
      </c>
      <c r="AP190" s="66">
        <f t="shared" si="7"/>
        <v>0</v>
      </c>
      <c r="AQ190" s="67">
        <f t="shared" si="7"/>
        <v>0</v>
      </c>
      <c r="AR190" s="4"/>
      <c r="AS190" s="38" t="s">
        <v>610</v>
      </c>
    </row>
    <row r="191" spans="2:45">
      <c r="B191" s="198">
        <v>42491</v>
      </c>
      <c r="C191" s="114">
        <f t="shared" si="5"/>
        <v>1047</v>
      </c>
      <c r="D191" s="115">
        <f t="shared" ref="D191:AL191" si="8">D10-D9</f>
        <v>0</v>
      </c>
      <c r="E191" s="116">
        <f t="shared" si="8"/>
        <v>1</v>
      </c>
      <c r="F191" s="116">
        <f t="shared" si="8"/>
        <v>0</v>
      </c>
      <c r="G191" s="116">
        <f t="shared" si="8"/>
        <v>0</v>
      </c>
      <c r="H191" s="117">
        <f t="shared" si="8"/>
        <v>0</v>
      </c>
      <c r="I191" s="65">
        <f t="shared" si="8"/>
        <v>0</v>
      </c>
      <c r="J191" s="66">
        <f t="shared" si="8"/>
        <v>0</v>
      </c>
      <c r="K191" s="66">
        <f t="shared" si="8"/>
        <v>0</v>
      </c>
      <c r="L191" s="66">
        <f t="shared" si="8"/>
        <v>0</v>
      </c>
      <c r="M191" s="67">
        <f t="shared" si="8"/>
        <v>0</v>
      </c>
      <c r="N191" s="68">
        <f t="shared" si="8"/>
        <v>0</v>
      </c>
      <c r="O191" s="69">
        <f t="shared" si="8"/>
        <v>2</v>
      </c>
      <c r="P191" s="69">
        <f t="shared" si="8"/>
        <v>0</v>
      </c>
      <c r="Q191" s="69">
        <f t="shared" si="8"/>
        <v>0</v>
      </c>
      <c r="R191" s="70">
        <f t="shared" si="8"/>
        <v>4</v>
      </c>
      <c r="S191" s="115">
        <f t="shared" si="8"/>
        <v>0</v>
      </c>
      <c r="T191" s="116">
        <f t="shared" si="8"/>
        <v>0</v>
      </c>
      <c r="U191" s="116">
        <f t="shared" si="8"/>
        <v>0</v>
      </c>
      <c r="V191" s="116">
        <f t="shared" si="8"/>
        <v>0</v>
      </c>
      <c r="W191" s="117">
        <f t="shared" si="8"/>
        <v>0</v>
      </c>
      <c r="X191" s="65">
        <f t="shared" si="8"/>
        <v>0</v>
      </c>
      <c r="Y191" s="66">
        <f t="shared" si="8"/>
        <v>0</v>
      </c>
      <c r="Z191" s="66">
        <f t="shared" si="8"/>
        <v>0</v>
      </c>
      <c r="AA191" s="66">
        <f t="shared" si="8"/>
        <v>-2</v>
      </c>
      <c r="AB191" s="67">
        <f t="shared" si="8"/>
        <v>-1</v>
      </c>
      <c r="AC191" s="68">
        <f t="shared" si="8"/>
        <v>56</v>
      </c>
      <c r="AD191" s="69">
        <f t="shared" si="8"/>
        <v>708</v>
      </c>
      <c r="AE191" s="69">
        <f t="shared" si="8"/>
        <v>279</v>
      </c>
      <c r="AF191" s="69">
        <f t="shared" si="8"/>
        <v>0</v>
      </c>
      <c r="AG191" s="70">
        <f t="shared" si="8"/>
        <v>0</v>
      </c>
      <c r="AH191" s="115">
        <f t="shared" si="8"/>
        <v>0</v>
      </c>
      <c r="AI191" s="116">
        <f t="shared" si="8"/>
        <v>0</v>
      </c>
      <c r="AJ191" s="116">
        <f t="shared" si="8"/>
        <v>0</v>
      </c>
      <c r="AK191" s="116">
        <f t="shared" si="8"/>
        <v>0</v>
      </c>
      <c r="AL191" s="117">
        <f t="shared" si="8"/>
        <v>0</v>
      </c>
      <c r="AM191" s="65">
        <f t="shared" ref="AM191:AQ191" si="9">AM10-AM9</f>
        <v>0</v>
      </c>
      <c r="AN191" s="66">
        <f t="shared" si="9"/>
        <v>0</v>
      </c>
      <c r="AO191" s="66">
        <f t="shared" si="9"/>
        <v>0</v>
      </c>
      <c r="AP191" s="66">
        <f t="shared" si="9"/>
        <v>0</v>
      </c>
      <c r="AQ191" s="67">
        <f t="shared" si="9"/>
        <v>0</v>
      </c>
      <c r="AR191" s="4"/>
    </row>
    <row r="192" spans="2:45">
      <c r="B192" s="198">
        <v>42614</v>
      </c>
      <c r="C192" s="114">
        <f t="shared" si="5"/>
        <v>1218</v>
      </c>
      <c r="D192" s="115">
        <f t="shared" si="6"/>
        <v>0</v>
      </c>
      <c r="E192" s="116">
        <f t="shared" si="6"/>
        <v>0</v>
      </c>
      <c r="F192" s="116">
        <f t="shared" si="6"/>
        <v>0</v>
      </c>
      <c r="G192" s="116">
        <f t="shared" si="6"/>
        <v>0</v>
      </c>
      <c r="H192" s="117">
        <f t="shared" si="6"/>
        <v>0</v>
      </c>
      <c r="I192" s="65">
        <f t="shared" si="6"/>
        <v>0</v>
      </c>
      <c r="J192" s="66">
        <f t="shared" si="6"/>
        <v>0</v>
      </c>
      <c r="K192" s="66">
        <f t="shared" si="6"/>
        <v>0</v>
      </c>
      <c r="L192" s="66">
        <f t="shared" si="6"/>
        <v>0</v>
      </c>
      <c r="M192" s="67">
        <f t="shared" si="6"/>
        <v>0</v>
      </c>
      <c r="N192" s="68">
        <f t="shared" si="6"/>
        <v>0</v>
      </c>
      <c r="O192" s="69">
        <f t="shared" si="6"/>
        <v>0</v>
      </c>
      <c r="P192" s="69">
        <f t="shared" si="6"/>
        <v>0</v>
      </c>
      <c r="Q192" s="69">
        <f t="shared" si="6"/>
        <v>0</v>
      </c>
      <c r="R192" s="70">
        <f t="shared" si="6"/>
        <v>0</v>
      </c>
      <c r="S192" s="115">
        <f t="shared" si="6"/>
        <v>0</v>
      </c>
      <c r="T192" s="116">
        <f t="shared" si="6"/>
        <v>0</v>
      </c>
      <c r="U192" s="116">
        <f t="shared" si="6"/>
        <v>0</v>
      </c>
      <c r="V192" s="116">
        <f t="shared" si="6"/>
        <v>0</v>
      </c>
      <c r="W192" s="117">
        <f t="shared" si="6"/>
        <v>0</v>
      </c>
      <c r="X192" s="65">
        <f t="shared" si="6"/>
        <v>0</v>
      </c>
      <c r="Y192" s="66">
        <f t="shared" si="6"/>
        <v>2</v>
      </c>
      <c r="Z192" s="66">
        <f t="shared" si="6"/>
        <v>2</v>
      </c>
      <c r="AA192" s="66">
        <f t="shared" si="6"/>
        <v>6</v>
      </c>
      <c r="AB192" s="67">
        <f t="shared" si="6"/>
        <v>6</v>
      </c>
      <c r="AC192" s="68">
        <f t="shared" si="6"/>
        <v>35</v>
      </c>
      <c r="AD192" s="69">
        <f t="shared" si="6"/>
        <v>76</v>
      </c>
      <c r="AE192" s="69">
        <f t="shared" si="6"/>
        <v>1091</v>
      </c>
      <c r="AF192" s="69">
        <f t="shared" si="6"/>
        <v>0</v>
      </c>
      <c r="AG192" s="70">
        <f t="shared" si="6"/>
        <v>0</v>
      </c>
      <c r="AH192" s="115">
        <f t="shared" si="6"/>
        <v>0</v>
      </c>
      <c r="AI192" s="116">
        <f t="shared" si="6"/>
        <v>0</v>
      </c>
      <c r="AJ192" s="116">
        <f t="shared" si="6"/>
        <v>0</v>
      </c>
      <c r="AK192" s="116">
        <f t="shared" si="6"/>
        <v>0</v>
      </c>
      <c r="AL192" s="117">
        <f t="shared" si="6"/>
        <v>0</v>
      </c>
      <c r="AM192" s="65">
        <f t="shared" ref="AM192:AQ192" si="10">AM11-AM10</f>
        <v>0</v>
      </c>
      <c r="AN192" s="66">
        <f t="shared" si="10"/>
        <v>0</v>
      </c>
      <c r="AO192" s="66">
        <f t="shared" si="10"/>
        <v>0</v>
      </c>
      <c r="AP192" s="66">
        <f t="shared" si="10"/>
        <v>0</v>
      </c>
      <c r="AQ192" s="67">
        <f t="shared" si="10"/>
        <v>0</v>
      </c>
      <c r="AR192" s="4"/>
    </row>
    <row r="193" spans="2:45">
      <c r="B193" s="198">
        <v>42795</v>
      </c>
      <c r="C193" s="114">
        <f t="shared" si="5"/>
        <v>1390</v>
      </c>
      <c r="D193" s="115">
        <f t="shared" ref="D193:AL193" si="11">D12-D11</f>
        <v>0</v>
      </c>
      <c r="E193" s="116">
        <f t="shared" si="11"/>
        <v>0</v>
      </c>
      <c r="F193" s="116">
        <f t="shared" si="11"/>
        <v>0</v>
      </c>
      <c r="G193" s="116">
        <f t="shared" si="11"/>
        <v>0</v>
      </c>
      <c r="H193" s="117">
        <f t="shared" si="11"/>
        <v>0</v>
      </c>
      <c r="I193" s="65">
        <f t="shared" si="11"/>
        <v>0</v>
      </c>
      <c r="J193" s="66">
        <f t="shared" si="11"/>
        <v>0</v>
      </c>
      <c r="K193" s="66">
        <f t="shared" si="11"/>
        <v>0</v>
      </c>
      <c r="L193" s="66">
        <f t="shared" si="11"/>
        <v>0</v>
      </c>
      <c r="M193" s="67">
        <f t="shared" si="11"/>
        <v>0</v>
      </c>
      <c r="N193" s="68">
        <f t="shared" si="11"/>
        <v>0</v>
      </c>
      <c r="O193" s="69">
        <f t="shared" si="11"/>
        <v>0</v>
      </c>
      <c r="P193" s="69">
        <f t="shared" si="11"/>
        <v>0</v>
      </c>
      <c r="Q193" s="69">
        <f t="shared" si="11"/>
        <v>0</v>
      </c>
      <c r="R193" s="70">
        <f t="shared" si="11"/>
        <v>0</v>
      </c>
      <c r="S193" s="115">
        <f t="shared" si="11"/>
        <v>0</v>
      </c>
      <c r="T193" s="116">
        <f t="shared" si="11"/>
        <v>0</v>
      </c>
      <c r="U193" s="116">
        <f t="shared" si="11"/>
        <v>0</v>
      </c>
      <c r="V193" s="116">
        <f t="shared" si="11"/>
        <v>0</v>
      </c>
      <c r="W193" s="117">
        <f t="shared" si="11"/>
        <v>0</v>
      </c>
      <c r="X193" s="65">
        <f t="shared" si="11"/>
        <v>0</v>
      </c>
      <c r="Y193" s="66">
        <f t="shared" si="11"/>
        <v>0</v>
      </c>
      <c r="Z193" s="66">
        <f t="shared" si="11"/>
        <v>0</v>
      </c>
      <c r="AA193" s="66">
        <f t="shared" si="11"/>
        <v>0</v>
      </c>
      <c r="AB193" s="67">
        <f t="shared" si="11"/>
        <v>1</v>
      </c>
      <c r="AC193" s="68">
        <f t="shared" si="11"/>
        <v>3</v>
      </c>
      <c r="AD193" s="69">
        <f t="shared" si="11"/>
        <v>51</v>
      </c>
      <c r="AE193" s="69">
        <f t="shared" si="11"/>
        <v>1335</v>
      </c>
      <c r="AF193" s="69">
        <f t="shared" si="11"/>
        <v>0</v>
      </c>
      <c r="AG193" s="70">
        <f t="shared" si="11"/>
        <v>0</v>
      </c>
      <c r="AH193" s="115">
        <f t="shared" si="11"/>
        <v>0</v>
      </c>
      <c r="AI193" s="116">
        <f t="shared" si="11"/>
        <v>0</v>
      </c>
      <c r="AJ193" s="116">
        <f t="shared" si="11"/>
        <v>0</v>
      </c>
      <c r="AK193" s="116">
        <f t="shared" si="11"/>
        <v>0</v>
      </c>
      <c r="AL193" s="117">
        <f t="shared" si="11"/>
        <v>0</v>
      </c>
      <c r="AM193" s="65">
        <f t="shared" ref="AM193:AQ193" si="12">AM12-AM11</f>
        <v>0</v>
      </c>
      <c r="AN193" s="66">
        <f t="shared" si="12"/>
        <v>0</v>
      </c>
      <c r="AO193" s="66">
        <f t="shared" si="12"/>
        <v>0</v>
      </c>
      <c r="AP193" s="66">
        <f t="shared" si="12"/>
        <v>0</v>
      </c>
      <c r="AQ193" s="67">
        <f t="shared" si="12"/>
        <v>0</v>
      </c>
      <c r="AR193" s="4"/>
    </row>
    <row r="194" spans="2:45">
      <c r="B194" s="193">
        <v>42880</v>
      </c>
      <c r="C194" s="114">
        <f t="shared" si="5"/>
        <v>304</v>
      </c>
      <c r="D194" s="115">
        <f t="shared" ref="D194:AL194" si="13">D13-D12</f>
        <v>0</v>
      </c>
      <c r="E194" s="116">
        <f t="shared" si="13"/>
        <v>0</v>
      </c>
      <c r="F194" s="116">
        <f t="shared" si="13"/>
        <v>0</v>
      </c>
      <c r="G194" s="116">
        <f t="shared" si="13"/>
        <v>0</v>
      </c>
      <c r="H194" s="117">
        <f t="shared" si="13"/>
        <v>0</v>
      </c>
      <c r="I194" s="65">
        <f t="shared" si="13"/>
        <v>0</v>
      </c>
      <c r="J194" s="66">
        <f t="shared" si="13"/>
        <v>0</v>
      </c>
      <c r="K194" s="66">
        <f t="shared" si="13"/>
        <v>0</v>
      </c>
      <c r="L194" s="66">
        <f t="shared" si="13"/>
        <v>0</v>
      </c>
      <c r="M194" s="67">
        <f t="shared" si="13"/>
        <v>0</v>
      </c>
      <c r="N194" s="68">
        <f t="shared" si="13"/>
        <v>0</v>
      </c>
      <c r="O194" s="69">
        <f t="shared" si="13"/>
        <v>0</v>
      </c>
      <c r="P194" s="69">
        <f t="shared" si="13"/>
        <v>0</v>
      </c>
      <c r="Q194" s="69">
        <f t="shared" si="13"/>
        <v>0</v>
      </c>
      <c r="R194" s="70">
        <f t="shared" si="13"/>
        <v>0</v>
      </c>
      <c r="S194" s="115">
        <f t="shared" si="13"/>
        <v>0</v>
      </c>
      <c r="T194" s="116">
        <f t="shared" si="13"/>
        <v>0</v>
      </c>
      <c r="U194" s="116">
        <f t="shared" si="13"/>
        <v>0</v>
      </c>
      <c r="V194" s="116">
        <f t="shared" si="13"/>
        <v>0</v>
      </c>
      <c r="W194" s="117">
        <f t="shared" si="13"/>
        <v>0</v>
      </c>
      <c r="X194" s="65">
        <f t="shared" si="13"/>
        <v>0</v>
      </c>
      <c r="Y194" s="66">
        <f t="shared" si="13"/>
        <v>0</v>
      </c>
      <c r="Z194" s="66">
        <f t="shared" si="13"/>
        <v>0</v>
      </c>
      <c r="AA194" s="66">
        <f t="shared" si="13"/>
        <v>0</v>
      </c>
      <c r="AB194" s="67">
        <f t="shared" si="13"/>
        <v>0</v>
      </c>
      <c r="AC194" s="68">
        <f t="shared" si="13"/>
        <v>0</v>
      </c>
      <c r="AD194" s="69">
        <f t="shared" si="13"/>
        <v>-2</v>
      </c>
      <c r="AE194" s="69">
        <f t="shared" si="13"/>
        <v>11</v>
      </c>
      <c r="AF194" s="69">
        <f t="shared" si="13"/>
        <v>295</v>
      </c>
      <c r="AG194" s="70">
        <f t="shared" si="13"/>
        <v>0</v>
      </c>
      <c r="AH194" s="115">
        <f t="shared" si="13"/>
        <v>0</v>
      </c>
      <c r="AI194" s="116">
        <f t="shared" si="13"/>
        <v>0</v>
      </c>
      <c r="AJ194" s="116">
        <f t="shared" si="13"/>
        <v>0</v>
      </c>
      <c r="AK194" s="116">
        <f t="shared" si="13"/>
        <v>0</v>
      </c>
      <c r="AL194" s="117">
        <f t="shared" si="13"/>
        <v>0</v>
      </c>
      <c r="AM194" s="65">
        <f t="shared" ref="AM194:AQ194" si="14">AM13-AM12</f>
        <v>0</v>
      </c>
      <c r="AN194" s="66">
        <f t="shared" si="14"/>
        <v>0</v>
      </c>
      <c r="AO194" s="66">
        <f t="shared" si="14"/>
        <v>0</v>
      </c>
      <c r="AP194" s="66">
        <f t="shared" si="14"/>
        <v>0</v>
      </c>
      <c r="AQ194" s="67">
        <f t="shared" si="14"/>
        <v>0</v>
      </c>
      <c r="AR194" s="4"/>
    </row>
    <row r="195" spans="2:45">
      <c r="B195" s="193">
        <v>42961</v>
      </c>
      <c r="C195" s="114">
        <f t="shared" si="5"/>
        <v>944</v>
      </c>
      <c r="D195" s="115">
        <f t="shared" ref="D195:AL195" si="15">D14-D13</f>
        <v>0</v>
      </c>
      <c r="E195" s="116">
        <f t="shared" si="15"/>
        <v>0</v>
      </c>
      <c r="F195" s="116">
        <f t="shared" si="15"/>
        <v>0</v>
      </c>
      <c r="G195" s="116">
        <f t="shared" si="15"/>
        <v>-1</v>
      </c>
      <c r="H195" s="117">
        <f t="shared" si="15"/>
        <v>0</v>
      </c>
      <c r="I195" s="65">
        <f t="shared" si="15"/>
        <v>0</v>
      </c>
      <c r="J195" s="66">
        <f t="shared" si="15"/>
        <v>0</v>
      </c>
      <c r="K195" s="66">
        <f t="shared" si="15"/>
        <v>0</v>
      </c>
      <c r="L195" s="66">
        <f t="shared" si="15"/>
        <v>0</v>
      </c>
      <c r="M195" s="67">
        <f t="shared" si="15"/>
        <v>0</v>
      </c>
      <c r="N195" s="68">
        <f t="shared" si="15"/>
        <v>0</v>
      </c>
      <c r="O195" s="69">
        <f t="shared" si="15"/>
        <v>0</v>
      </c>
      <c r="P195" s="69">
        <f t="shared" si="15"/>
        <v>0</v>
      </c>
      <c r="Q195" s="69">
        <f t="shared" si="15"/>
        <v>0</v>
      </c>
      <c r="R195" s="70">
        <f t="shared" si="15"/>
        <v>0</v>
      </c>
      <c r="S195" s="115">
        <f t="shared" si="15"/>
        <v>0</v>
      </c>
      <c r="T195" s="116">
        <f t="shared" si="15"/>
        <v>0</v>
      </c>
      <c r="U195" s="116">
        <f t="shared" si="15"/>
        <v>-1</v>
      </c>
      <c r="V195" s="116">
        <f t="shared" si="15"/>
        <v>0</v>
      </c>
      <c r="W195" s="117">
        <f t="shared" si="15"/>
        <v>0</v>
      </c>
      <c r="X195" s="65">
        <f t="shared" si="15"/>
        <v>0</v>
      </c>
      <c r="Y195" s="66">
        <f t="shared" si="15"/>
        <v>0</v>
      </c>
      <c r="Z195" s="66">
        <f t="shared" si="15"/>
        <v>0</v>
      </c>
      <c r="AA195" s="66">
        <f t="shared" si="15"/>
        <v>0</v>
      </c>
      <c r="AB195" s="67">
        <f t="shared" si="15"/>
        <v>0</v>
      </c>
      <c r="AC195" s="68">
        <f t="shared" si="15"/>
        <v>14</v>
      </c>
      <c r="AD195" s="69">
        <f t="shared" si="15"/>
        <v>18</v>
      </c>
      <c r="AE195" s="69">
        <f t="shared" si="15"/>
        <v>117</v>
      </c>
      <c r="AF195" s="69">
        <f t="shared" si="15"/>
        <v>797</v>
      </c>
      <c r="AG195" s="70">
        <f t="shared" si="15"/>
        <v>0</v>
      </c>
      <c r="AH195" s="115">
        <f t="shared" si="15"/>
        <v>0</v>
      </c>
      <c r="AI195" s="116">
        <f t="shared" si="15"/>
        <v>0</v>
      </c>
      <c r="AJ195" s="116">
        <f t="shared" si="15"/>
        <v>0</v>
      </c>
      <c r="AK195" s="116">
        <f t="shared" si="15"/>
        <v>0</v>
      </c>
      <c r="AL195" s="117">
        <f t="shared" si="15"/>
        <v>0</v>
      </c>
      <c r="AM195" s="65">
        <f t="shared" ref="AM195:AQ195" si="16">AM14-AM13</f>
        <v>0</v>
      </c>
      <c r="AN195" s="66">
        <f t="shared" si="16"/>
        <v>0</v>
      </c>
      <c r="AO195" s="66">
        <f t="shared" si="16"/>
        <v>0</v>
      </c>
      <c r="AP195" s="66">
        <f t="shared" si="16"/>
        <v>0</v>
      </c>
      <c r="AQ195" s="67">
        <f t="shared" si="16"/>
        <v>0</v>
      </c>
      <c r="AR195" s="4"/>
    </row>
    <row r="196" spans="2:45">
      <c r="B196" s="193">
        <v>43045</v>
      </c>
      <c r="C196" s="114">
        <f t="shared" si="5"/>
        <v>891</v>
      </c>
      <c r="D196" s="115">
        <f t="shared" ref="D196:AL196" si="17">D15-D14</f>
        <v>0</v>
      </c>
      <c r="E196" s="116">
        <f t="shared" si="17"/>
        <v>0</v>
      </c>
      <c r="F196" s="116">
        <f t="shared" si="17"/>
        <v>0</v>
      </c>
      <c r="G196" s="116">
        <f t="shared" si="17"/>
        <v>0</v>
      </c>
      <c r="H196" s="117">
        <f t="shared" si="17"/>
        <v>0</v>
      </c>
      <c r="I196" s="65">
        <f t="shared" si="17"/>
        <v>0</v>
      </c>
      <c r="J196" s="66">
        <f t="shared" si="17"/>
        <v>0</v>
      </c>
      <c r="K196" s="66">
        <f t="shared" si="17"/>
        <v>0</v>
      </c>
      <c r="L196" s="66">
        <f t="shared" si="17"/>
        <v>0</v>
      </c>
      <c r="M196" s="67">
        <f t="shared" si="17"/>
        <v>0</v>
      </c>
      <c r="N196" s="68">
        <f t="shared" si="17"/>
        <v>0</v>
      </c>
      <c r="O196" s="69">
        <f t="shared" si="17"/>
        <v>0</v>
      </c>
      <c r="P196" s="69">
        <f t="shared" si="17"/>
        <v>0</v>
      </c>
      <c r="Q196" s="69">
        <f t="shared" si="17"/>
        <v>0</v>
      </c>
      <c r="R196" s="70">
        <f t="shared" si="17"/>
        <v>0</v>
      </c>
      <c r="S196" s="115">
        <f t="shared" si="17"/>
        <v>0</v>
      </c>
      <c r="T196" s="116">
        <f t="shared" si="17"/>
        <v>0</v>
      </c>
      <c r="U196" s="116">
        <f t="shared" si="17"/>
        <v>0</v>
      </c>
      <c r="V196" s="116">
        <f t="shared" si="17"/>
        <v>0</v>
      </c>
      <c r="W196" s="117">
        <f t="shared" si="17"/>
        <v>0</v>
      </c>
      <c r="X196" s="65">
        <f t="shared" si="17"/>
        <v>0</v>
      </c>
      <c r="Y196" s="66">
        <f t="shared" si="17"/>
        <v>0</v>
      </c>
      <c r="Z196" s="66">
        <f t="shared" si="17"/>
        <v>0</v>
      </c>
      <c r="AA196" s="66">
        <f t="shared" si="17"/>
        <v>0</v>
      </c>
      <c r="AB196" s="67">
        <f t="shared" si="17"/>
        <v>0</v>
      </c>
      <c r="AC196" s="68">
        <f t="shared" si="17"/>
        <v>0</v>
      </c>
      <c r="AD196" s="69">
        <f t="shared" si="17"/>
        <v>3</v>
      </c>
      <c r="AE196" s="69">
        <f t="shared" si="17"/>
        <v>37</v>
      </c>
      <c r="AF196" s="69">
        <f t="shared" si="17"/>
        <v>851</v>
      </c>
      <c r="AG196" s="70">
        <f t="shared" si="17"/>
        <v>0</v>
      </c>
      <c r="AH196" s="115">
        <f t="shared" si="17"/>
        <v>0</v>
      </c>
      <c r="AI196" s="116">
        <f t="shared" si="17"/>
        <v>0</v>
      </c>
      <c r="AJ196" s="116">
        <f t="shared" si="17"/>
        <v>0</v>
      </c>
      <c r="AK196" s="116">
        <f t="shared" si="17"/>
        <v>0</v>
      </c>
      <c r="AL196" s="117">
        <f t="shared" si="17"/>
        <v>0</v>
      </c>
      <c r="AM196" s="65">
        <f t="shared" ref="AM196:AQ196" si="18">AM15-AM14</f>
        <v>0</v>
      </c>
      <c r="AN196" s="66">
        <f t="shared" si="18"/>
        <v>0</v>
      </c>
      <c r="AO196" s="66">
        <f t="shared" si="18"/>
        <v>0</v>
      </c>
      <c r="AP196" s="66">
        <f t="shared" si="18"/>
        <v>0</v>
      </c>
      <c r="AQ196" s="67">
        <f t="shared" si="18"/>
        <v>0</v>
      </c>
      <c r="AR196" s="4"/>
    </row>
    <row r="197" spans="2:45">
      <c r="B197" s="194">
        <v>43171</v>
      </c>
      <c r="C197" s="118">
        <f t="shared" si="5"/>
        <v>760</v>
      </c>
      <c r="D197" s="119">
        <f t="shared" ref="D197:AL197" si="19">D16-D15</f>
        <v>0</v>
      </c>
      <c r="E197" s="120">
        <f t="shared" si="19"/>
        <v>0</v>
      </c>
      <c r="F197" s="120">
        <f t="shared" si="19"/>
        <v>0</v>
      </c>
      <c r="G197" s="120">
        <f t="shared" si="19"/>
        <v>0</v>
      </c>
      <c r="H197" s="121">
        <f t="shared" si="19"/>
        <v>0</v>
      </c>
      <c r="I197" s="73">
        <f t="shared" si="19"/>
        <v>0</v>
      </c>
      <c r="J197" s="74">
        <f t="shared" si="19"/>
        <v>0</v>
      </c>
      <c r="K197" s="74">
        <f t="shared" si="19"/>
        <v>0</v>
      </c>
      <c r="L197" s="74">
        <f t="shared" si="19"/>
        <v>0</v>
      </c>
      <c r="M197" s="75">
        <f t="shared" si="19"/>
        <v>0</v>
      </c>
      <c r="N197" s="76">
        <f t="shared" si="19"/>
        <v>0</v>
      </c>
      <c r="O197" s="77">
        <f t="shared" si="19"/>
        <v>0</v>
      </c>
      <c r="P197" s="77">
        <f t="shared" si="19"/>
        <v>0</v>
      </c>
      <c r="Q197" s="77">
        <f t="shared" si="19"/>
        <v>0</v>
      </c>
      <c r="R197" s="78">
        <f t="shared" si="19"/>
        <v>0</v>
      </c>
      <c r="S197" s="119">
        <f t="shared" si="19"/>
        <v>0</v>
      </c>
      <c r="T197" s="120">
        <f t="shared" si="19"/>
        <v>0</v>
      </c>
      <c r="U197" s="120">
        <f t="shared" si="19"/>
        <v>0</v>
      </c>
      <c r="V197" s="120">
        <f t="shared" si="19"/>
        <v>0</v>
      </c>
      <c r="W197" s="121">
        <f t="shared" si="19"/>
        <v>0</v>
      </c>
      <c r="X197" s="73">
        <f t="shared" si="19"/>
        <v>0</v>
      </c>
      <c r="Y197" s="74">
        <f t="shared" si="19"/>
        <v>0</v>
      </c>
      <c r="Z197" s="74">
        <f t="shared" si="19"/>
        <v>0</v>
      </c>
      <c r="AA197" s="74">
        <f t="shared" si="19"/>
        <v>0</v>
      </c>
      <c r="AB197" s="75">
        <f t="shared" si="19"/>
        <v>0</v>
      </c>
      <c r="AC197" s="76">
        <f t="shared" si="19"/>
        <v>0</v>
      </c>
      <c r="AD197" s="77">
        <f t="shared" si="19"/>
        <v>0</v>
      </c>
      <c r="AE197" s="77">
        <f t="shared" si="19"/>
        <v>11</v>
      </c>
      <c r="AF197" s="77">
        <f t="shared" si="19"/>
        <v>727</v>
      </c>
      <c r="AG197" s="78">
        <f t="shared" si="19"/>
        <v>22</v>
      </c>
      <c r="AH197" s="119">
        <f t="shared" si="19"/>
        <v>0</v>
      </c>
      <c r="AI197" s="120">
        <f t="shared" si="19"/>
        <v>0</v>
      </c>
      <c r="AJ197" s="120">
        <f t="shared" si="19"/>
        <v>0</v>
      </c>
      <c r="AK197" s="120">
        <f t="shared" si="19"/>
        <v>0</v>
      </c>
      <c r="AL197" s="121">
        <f t="shared" si="19"/>
        <v>0</v>
      </c>
      <c r="AM197" s="73">
        <f t="shared" ref="AM197:AQ197" si="20">AM16-AM15</f>
        <v>0</v>
      </c>
      <c r="AN197" s="74">
        <f t="shared" si="20"/>
        <v>0</v>
      </c>
      <c r="AO197" s="74">
        <f t="shared" si="20"/>
        <v>0</v>
      </c>
      <c r="AP197" s="74">
        <f t="shared" si="20"/>
        <v>0</v>
      </c>
      <c r="AQ197" s="75">
        <f t="shared" si="20"/>
        <v>0</v>
      </c>
      <c r="AR197" s="4"/>
    </row>
    <row r="198" spans="2:45">
      <c r="B198" s="193">
        <v>43181</v>
      </c>
      <c r="C198" s="114">
        <f t="shared" si="5"/>
        <v>663</v>
      </c>
      <c r="D198" s="115">
        <f t="shared" ref="D198:AL198" si="21">D17-D16</f>
        <v>2</v>
      </c>
      <c r="E198" s="116">
        <f t="shared" si="21"/>
        <v>7</v>
      </c>
      <c r="F198" s="116">
        <f t="shared" si="21"/>
        <v>6</v>
      </c>
      <c r="G198" s="116">
        <f t="shared" si="21"/>
        <v>10</v>
      </c>
      <c r="H198" s="117">
        <f t="shared" si="21"/>
        <v>0</v>
      </c>
      <c r="I198" s="65">
        <f t="shared" si="21"/>
        <v>0</v>
      </c>
      <c r="J198" s="66">
        <f t="shared" si="21"/>
        <v>1</v>
      </c>
      <c r="K198" s="66">
        <f t="shared" si="21"/>
        <v>5</v>
      </c>
      <c r="L198" s="66">
        <f t="shared" si="21"/>
        <v>0</v>
      </c>
      <c r="M198" s="67">
        <f t="shared" si="21"/>
        <v>1</v>
      </c>
      <c r="N198" s="68">
        <f t="shared" si="21"/>
        <v>0</v>
      </c>
      <c r="O198" s="69">
        <f t="shared" si="21"/>
        <v>2</v>
      </c>
      <c r="P198" s="69">
        <f t="shared" si="21"/>
        <v>14</v>
      </c>
      <c r="Q198" s="69">
        <f t="shared" si="21"/>
        <v>21</v>
      </c>
      <c r="R198" s="70">
        <f t="shared" si="21"/>
        <v>26</v>
      </c>
      <c r="S198" s="115">
        <f t="shared" si="21"/>
        <v>24</v>
      </c>
      <c r="T198" s="116">
        <f t="shared" si="21"/>
        <v>20</v>
      </c>
      <c r="U198" s="116">
        <f t="shared" si="21"/>
        <v>18</v>
      </c>
      <c r="V198" s="116">
        <f t="shared" si="21"/>
        <v>15</v>
      </c>
      <c r="W198" s="117">
        <f t="shared" si="21"/>
        <v>32</v>
      </c>
      <c r="X198" s="65">
        <f t="shared" si="21"/>
        <v>10</v>
      </c>
      <c r="Y198" s="66">
        <f t="shared" si="21"/>
        <v>20</v>
      </c>
      <c r="Z198" s="66">
        <f t="shared" si="21"/>
        <v>21</v>
      </c>
      <c r="AA198" s="66">
        <f t="shared" si="21"/>
        <v>8</v>
      </c>
      <c r="AB198" s="67">
        <f t="shared" si="21"/>
        <v>50</v>
      </c>
      <c r="AC198" s="68">
        <f t="shared" si="21"/>
        <v>24</v>
      </c>
      <c r="AD198" s="69">
        <f t="shared" si="21"/>
        <v>55</v>
      </c>
      <c r="AE198" s="69">
        <f t="shared" si="21"/>
        <v>74</v>
      </c>
      <c r="AF198" s="69">
        <f t="shared" si="21"/>
        <v>157</v>
      </c>
      <c r="AG198" s="70">
        <f t="shared" si="21"/>
        <v>40</v>
      </c>
      <c r="AH198" s="115">
        <f t="shared" si="21"/>
        <v>0</v>
      </c>
      <c r="AI198" s="116">
        <f t="shared" si="21"/>
        <v>0</v>
      </c>
      <c r="AJ198" s="116">
        <f t="shared" si="21"/>
        <v>0</v>
      </c>
      <c r="AK198" s="116">
        <f t="shared" si="21"/>
        <v>0</v>
      </c>
      <c r="AL198" s="117">
        <f t="shared" si="21"/>
        <v>0</v>
      </c>
      <c r="AM198" s="65">
        <f t="shared" ref="AM198:AQ198" si="22">AM17-AM16</f>
        <v>0</v>
      </c>
      <c r="AN198" s="66">
        <f t="shared" si="22"/>
        <v>0</v>
      </c>
      <c r="AO198" s="66">
        <f t="shared" si="22"/>
        <v>0</v>
      </c>
      <c r="AP198" s="66">
        <f t="shared" si="22"/>
        <v>0</v>
      </c>
      <c r="AQ198" s="67">
        <f t="shared" si="22"/>
        <v>0</v>
      </c>
      <c r="AR198" s="4"/>
      <c r="AS198" s="38" t="s">
        <v>608</v>
      </c>
    </row>
    <row r="199" spans="2:45">
      <c r="B199" s="193">
        <v>43273</v>
      </c>
      <c r="C199" s="114">
        <f t="shared" si="5"/>
        <v>457</v>
      </c>
      <c r="D199" s="115">
        <f t="shared" ref="D199:AL199" si="23">D18-D17</f>
        <v>0</v>
      </c>
      <c r="E199" s="116">
        <f t="shared" si="23"/>
        <v>0</v>
      </c>
      <c r="F199" s="116">
        <f t="shared" si="23"/>
        <v>0</v>
      </c>
      <c r="G199" s="116">
        <f t="shared" si="23"/>
        <v>0</v>
      </c>
      <c r="H199" s="117">
        <f t="shared" si="23"/>
        <v>0</v>
      </c>
      <c r="I199" s="65">
        <f t="shared" si="23"/>
        <v>0</v>
      </c>
      <c r="J199" s="66">
        <f t="shared" si="23"/>
        <v>0</v>
      </c>
      <c r="K199" s="66">
        <f t="shared" si="23"/>
        <v>0</v>
      </c>
      <c r="L199" s="66">
        <f t="shared" si="23"/>
        <v>0</v>
      </c>
      <c r="M199" s="67">
        <f t="shared" si="23"/>
        <v>0</v>
      </c>
      <c r="N199" s="68">
        <f t="shared" si="23"/>
        <v>0</v>
      </c>
      <c r="O199" s="69">
        <f t="shared" si="23"/>
        <v>0</v>
      </c>
      <c r="P199" s="69">
        <f t="shared" si="23"/>
        <v>0</v>
      </c>
      <c r="Q199" s="69">
        <f t="shared" si="23"/>
        <v>0</v>
      </c>
      <c r="R199" s="70">
        <f t="shared" si="23"/>
        <v>0</v>
      </c>
      <c r="S199" s="115">
        <f t="shared" si="23"/>
        <v>0</v>
      </c>
      <c r="T199" s="116">
        <f t="shared" si="23"/>
        <v>0</v>
      </c>
      <c r="U199" s="116">
        <f t="shared" si="23"/>
        <v>0</v>
      </c>
      <c r="V199" s="116">
        <f t="shared" si="23"/>
        <v>0</v>
      </c>
      <c r="W199" s="117">
        <f t="shared" si="23"/>
        <v>0</v>
      </c>
      <c r="X199" s="65">
        <f t="shared" si="23"/>
        <v>0</v>
      </c>
      <c r="Y199" s="66">
        <f t="shared" si="23"/>
        <v>0</v>
      </c>
      <c r="Z199" s="66">
        <f t="shared" si="23"/>
        <v>0</v>
      </c>
      <c r="AA199" s="66">
        <f t="shared" si="23"/>
        <v>0</v>
      </c>
      <c r="AB199" s="67">
        <f t="shared" si="23"/>
        <v>0</v>
      </c>
      <c r="AC199" s="68">
        <f t="shared" si="23"/>
        <v>0</v>
      </c>
      <c r="AD199" s="69">
        <f t="shared" si="23"/>
        <v>0</v>
      </c>
      <c r="AE199" s="69">
        <f t="shared" si="23"/>
        <v>0</v>
      </c>
      <c r="AF199" s="69">
        <f t="shared" si="23"/>
        <v>2</v>
      </c>
      <c r="AG199" s="70">
        <f t="shared" si="23"/>
        <v>455</v>
      </c>
      <c r="AH199" s="115">
        <f t="shared" si="23"/>
        <v>0</v>
      </c>
      <c r="AI199" s="116">
        <f t="shared" si="23"/>
        <v>0</v>
      </c>
      <c r="AJ199" s="116">
        <f t="shared" si="23"/>
        <v>0</v>
      </c>
      <c r="AK199" s="116">
        <f t="shared" si="23"/>
        <v>0</v>
      </c>
      <c r="AL199" s="117">
        <f t="shared" si="23"/>
        <v>0</v>
      </c>
      <c r="AM199" s="65">
        <f t="shared" ref="AM199:AQ199" si="24">AM18-AM17</f>
        <v>0</v>
      </c>
      <c r="AN199" s="66">
        <f t="shared" si="24"/>
        <v>0</v>
      </c>
      <c r="AO199" s="66">
        <f t="shared" si="24"/>
        <v>0</v>
      </c>
      <c r="AP199" s="66">
        <f t="shared" si="24"/>
        <v>0</v>
      </c>
      <c r="AQ199" s="67">
        <f t="shared" si="24"/>
        <v>0</v>
      </c>
      <c r="AR199" s="4"/>
    </row>
    <row r="200" spans="2:45">
      <c r="B200" s="193">
        <v>43363</v>
      </c>
      <c r="C200" s="114">
        <f t="shared" si="5"/>
        <v>890</v>
      </c>
      <c r="D200" s="115">
        <f t="shared" ref="D200:AL200" si="25">D19-D18</f>
        <v>0</v>
      </c>
      <c r="E200" s="116">
        <f t="shared" si="25"/>
        <v>0</v>
      </c>
      <c r="F200" s="116">
        <f t="shared" si="25"/>
        <v>0</v>
      </c>
      <c r="G200" s="116">
        <f t="shared" si="25"/>
        <v>0</v>
      </c>
      <c r="H200" s="117">
        <f t="shared" si="25"/>
        <v>0</v>
      </c>
      <c r="I200" s="65">
        <f t="shared" si="25"/>
        <v>0</v>
      </c>
      <c r="J200" s="66">
        <f t="shared" si="25"/>
        <v>0</v>
      </c>
      <c r="K200" s="66">
        <f t="shared" si="25"/>
        <v>0</v>
      </c>
      <c r="L200" s="66">
        <f t="shared" si="25"/>
        <v>0</v>
      </c>
      <c r="M200" s="67">
        <f t="shared" si="25"/>
        <v>0</v>
      </c>
      <c r="N200" s="68">
        <f t="shared" si="25"/>
        <v>0</v>
      </c>
      <c r="O200" s="69">
        <f t="shared" si="25"/>
        <v>0</v>
      </c>
      <c r="P200" s="69">
        <f t="shared" si="25"/>
        <v>0</v>
      </c>
      <c r="Q200" s="69">
        <f t="shared" si="25"/>
        <v>0</v>
      </c>
      <c r="R200" s="70">
        <f t="shared" si="25"/>
        <v>0</v>
      </c>
      <c r="S200" s="115">
        <f t="shared" si="25"/>
        <v>0</v>
      </c>
      <c r="T200" s="116">
        <f t="shared" si="25"/>
        <v>0</v>
      </c>
      <c r="U200" s="116">
        <f t="shared" si="25"/>
        <v>0</v>
      </c>
      <c r="V200" s="116">
        <f t="shared" si="25"/>
        <v>0</v>
      </c>
      <c r="W200" s="117">
        <f t="shared" si="25"/>
        <v>0</v>
      </c>
      <c r="X200" s="65">
        <f t="shared" si="25"/>
        <v>0</v>
      </c>
      <c r="Y200" s="66">
        <f t="shared" si="25"/>
        <v>0</v>
      </c>
      <c r="Z200" s="66">
        <f t="shared" si="25"/>
        <v>0</v>
      </c>
      <c r="AA200" s="66">
        <f t="shared" si="25"/>
        <v>0</v>
      </c>
      <c r="AB200" s="67">
        <f t="shared" si="25"/>
        <v>0</v>
      </c>
      <c r="AC200" s="68">
        <f t="shared" si="25"/>
        <v>0</v>
      </c>
      <c r="AD200" s="69">
        <f t="shared" si="25"/>
        <v>1</v>
      </c>
      <c r="AE200" s="69">
        <f t="shared" si="25"/>
        <v>1</v>
      </c>
      <c r="AF200" s="69">
        <f t="shared" si="25"/>
        <v>62</v>
      </c>
      <c r="AG200" s="70">
        <f t="shared" si="25"/>
        <v>826</v>
      </c>
      <c r="AH200" s="115">
        <f t="shared" si="25"/>
        <v>0</v>
      </c>
      <c r="AI200" s="116">
        <f t="shared" si="25"/>
        <v>0</v>
      </c>
      <c r="AJ200" s="116">
        <f t="shared" si="25"/>
        <v>0</v>
      </c>
      <c r="AK200" s="116">
        <f t="shared" si="25"/>
        <v>0</v>
      </c>
      <c r="AL200" s="117">
        <f t="shared" si="25"/>
        <v>0</v>
      </c>
      <c r="AM200" s="65">
        <f t="shared" ref="AM200:AQ200" si="26">AM19-AM18</f>
        <v>0</v>
      </c>
      <c r="AN200" s="66">
        <f t="shared" si="26"/>
        <v>0</v>
      </c>
      <c r="AO200" s="66">
        <f t="shared" si="26"/>
        <v>0</v>
      </c>
      <c r="AP200" s="66">
        <f t="shared" si="26"/>
        <v>0</v>
      </c>
      <c r="AQ200" s="67">
        <f t="shared" si="26"/>
        <v>0</v>
      </c>
      <c r="AR200" s="4"/>
    </row>
    <row r="201" spans="2:45">
      <c r="B201" s="193">
        <v>43414</v>
      </c>
      <c r="C201" s="114">
        <f t="shared" si="5"/>
        <v>385</v>
      </c>
      <c r="D201" s="115">
        <f t="shared" ref="D201:AL201" si="27">D20-D19</f>
        <v>0</v>
      </c>
      <c r="E201" s="116">
        <f t="shared" si="27"/>
        <v>0</v>
      </c>
      <c r="F201" s="116">
        <f t="shared" si="27"/>
        <v>0</v>
      </c>
      <c r="G201" s="116">
        <f t="shared" si="27"/>
        <v>0</v>
      </c>
      <c r="H201" s="117">
        <f t="shared" si="27"/>
        <v>0</v>
      </c>
      <c r="I201" s="65">
        <f t="shared" si="27"/>
        <v>0</v>
      </c>
      <c r="J201" s="66">
        <f t="shared" si="27"/>
        <v>0</v>
      </c>
      <c r="K201" s="66">
        <f t="shared" si="27"/>
        <v>0</v>
      </c>
      <c r="L201" s="66">
        <f t="shared" si="27"/>
        <v>0</v>
      </c>
      <c r="M201" s="67">
        <f t="shared" si="27"/>
        <v>0</v>
      </c>
      <c r="N201" s="68">
        <f t="shared" si="27"/>
        <v>0</v>
      </c>
      <c r="O201" s="69">
        <f t="shared" si="27"/>
        <v>0</v>
      </c>
      <c r="P201" s="69">
        <f t="shared" si="27"/>
        <v>0</v>
      </c>
      <c r="Q201" s="69">
        <f t="shared" si="27"/>
        <v>0</v>
      </c>
      <c r="R201" s="70">
        <f t="shared" si="27"/>
        <v>0</v>
      </c>
      <c r="S201" s="115">
        <f t="shared" si="27"/>
        <v>0</v>
      </c>
      <c r="T201" s="116">
        <f t="shared" si="27"/>
        <v>0</v>
      </c>
      <c r="U201" s="116">
        <f t="shared" si="27"/>
        <v>0</v>
      </c>
      <c r="V201" s="116">
        <f t="shared" si="27"/>
        <v>0</v>
      </c>
      <c r="W201" s="117">
        <f t="shared" si="27"/>
        <v>0</v>
      </c>
      <c r="X201" s="65">
        <f t="shared" si="27"/>
        <v>0</v>
      </c>
      <c r="Y201" s="66">
        <f t="shared" si="27"/>
        <v>0</v>
      </c>
      <c r="Z201" s="66">
        <f t="shared" si="27"/>
        <v>0</v>
      </c>
      <c r="AA201" s="66">
        <f t="shared" si="27"/>
        <v>0</v>
      </c>
      <c r="AB201" s="67">
        <f t="shared" si="27"/>
        <v>0</v>
      </c>
      <c r="AC201" s="68">
        <f t="shared" si="27"/>
        <v>0</v>
      </c>
      <c r="AD201" s="69">
        <f t="shared" si="27"/>
        <v>0</v>
      </c>
      <c r="AE201" s="69">
        <f t="shared" si="27"/>
        <v>1</v>
      </c>
      <c r="AF201" s="69">
        <f t="shared" si="27"/>
        <v>20</v>
      </c>
      <c r="AG201" s="70">
        <f t="shared" si="27"/>
        <v>364</v>
      </c>
      <c r="AH201" s="115">
        <f t="shared" si="27"/>
        <v>0</v>
      </c>
      <c r="AI201" s="116">
        <f t="shared" si="27"/>
        <v>0</v>
      </c>
      <c r="AJ201" s="116">
        <f t="shared" si="27"/>
        <v>0</v>
      </c>
      <c r="AK201" s="116">
        <f t="shared" si="27"/>
        <v>0</v>
      </c>
      <c r="AL201" s="117">
        <f t="shared" si="27"/>
        <v>0</v>
      </c>
      <c r="AM201" s="65">
        <f t="shared" ref="AM201:AQ201" si="28">AM20-AM19</f>
        <v>0</v>
      </c>
      <c r="AN201" s="66">
        <f t="shared" si="28"/>
        <v>0</v>
      </c>
      <c r="AO201" s="66">
        <f t="shared" si="28"/>
        <v>0</v>
      </c>
      <c r="AP201" s="66">
        <f t="shared" si="28"/>
        <v>0</v>
      </c>
      <c r="AQ201" s="67">
        <f t="shared" si="28"/>
        <v>0</v>
      </c>
      <c r="AR201" s="4"/>
    </row>
    <row r="202" spans="2:45">
      <c r="B202" s="194">
        <v>43501</v>
      </c>
      <c r="C202" s="118">
        <f t="shared" si="5"/>
        <v>622</v>
      </c>
      <c r="D202" s="119">
        <f t="shared" ref="D202:AL202" si="29">D21-D20</f>
        <v>0</v>
      </c>
      <c r="E202" s="120">
        <f t="shared" si="29"/>
        <v>0</v>
      </c>
      <c r="F202" s="120">
        <f t="shared" si="29"/>
        <v>0</v>
      </c>
      <c r="G202" s="120">
        <f t="shared" si="29"/>
        <v>0</v>
      </c>
      <c r="H202" s="121">
        <f t="shared" si="29"/>
        <v>0</v>
      </c>
      <c r="I202" s="73">
        <f t="shared" si="29"/>
        <v>0</v>
      </c>
      <c r="J202" s="74">
        <f t="shared" si="29"/>
        <v>0</v>
      </c>
      <c r="K202" s="74">
        <f t="shared" si="29"/>
        <v>0</v>
      </c>
      <c r="L202" s="74">
        <f t="shared" si="29"/>
        <v>0</v>
      </c>
      <c r="M202" s="75">
        <f t="shared" si="29"/>
        <v>0</v>
      </c>
      <c r="N202" s="76">
        <f t="shared" si="29"/>
        <v>0</v>
      </c>
      <c r="O202" s="77">
        <f t="shared" si="29"/>
        <v>0</v>
      </c>
      <c r="P202" s="77">
        <f t="shared" si="29"/>
        <v>0</v>
      </c>
      <c r="Q202" s="77">
        <f t="shared" si="29"/>
        <v>0</v>
      </c>
      <c r="R202" s="78">
        <f t="shared" si="29"/>
        <v>0</v>
      </c>
      <c r="S202" s="119">
        <f t="shared" si="29"/>
        <v>0</v>
      </c>
      <c r="T202" s="120">
        <f t="shared" si="29"/>
        <v>0</v>
      </c>
      <c r="U202" s="120">
        <f t="shared" si="29"/>
        <v>0</v>
      </c>
      <c r="V202" s="120">
        <f t="shared" si="29"/>
        <v>0</v>
      </c>
      <c r="W202" s="121">
        <f t="shared" si="29"/>
        <v>0</v>
      </c>
      <c r="X202" s="73">
        <f t="shared" si="29"/>
        <v>0</v>
      </c>
      <c r="Y202" s="74">
        <f t="shared" si="29"/>
        <v>0</v>
      </c>
      <c r="Z202" s="74">
        <f t="shared" si="29"/>
        <v>0</v>
      </c>
      <c r="AA202" s="74">
        <f t="shared" si="29"/>
        <v>0</v>
      </c>
      <c r="AB202" s="75">
        <f t="shared" si="29"/>
        <v>0</v>
      </c>
      <c r="AC202" s="76">
        <f t="shared" si="29"/>
        <v>0</v>
      </c>
      <c r="AD202" s="77">
        <f t="shared" si="29"/>
        <v>0</v>
      </c>
      <c r="AE202" s="77">
        <f t="shared" si="29"/>
        <v>2</v>
      </c>
      <c r="AF202" s="77">
        <f t="shared" si="29"/>
        <v>22</v>
      </c>
      <c r="AG202" s="78">
        <f t="shared" si="29"/>
        <v>593</v>
      </c>
      <c r="AH202" s="119">
        <f t="shared" si="29"/>
        <v>5</v>
      </c>
      <c r="AI202" s="120">
        <f t="shared" si="29"/>
        <v>0</v>
      </c>
      <c r="AJ202" s="120">
        <f t="shared" si="29"/>
        <v>0</v>
      </c>
      <c r="AK202" s="120">
        <f t="shared" si="29"/>
        <v>0</v>
      </c>
      <c r="AL202" s="121">
        <f t="shared" si="29"/>
        <v>0</v>
      </c>
      <c r="AM202" s="73">
        <f t="shared" ref="AM202:AQ202" si="30">AM21-AM20</f>
        <v>0</v>
      </c>
      <c r="AN202" s="74">
        <f t="shared" si="30"/>
        <v>0</v>
      </c>
      <c r="AO202" s="74">
        <f t="shared" si="30"/>
        <v>0</v>
      </c>
      <c r="AP202" s="74">
        <f t="shared" si="30"/>
        <v>0</v>
      </c>
      <c r="AQ202" s="75">
        <f t="shared" si="30"/>
        <v>0</v>
      </c>
      <c r="AR202" s="4"/>
    </row>
    <row r="203" spans="2:45">
      <c r="B203" s="193">
        <v>43595</v>
      </c>
      <c r="C203" s="114">
        <f t="shared" si="5"/>
        <v>785</v>
      </c>
      <c r="D203" s="115">
        <f t="shared" ref="D203:AL203" si="31">D22-D21</f>
        <v>0</v>
      </c>
      <c r="E203" s="116">
        <f t="shared" si="31"/>
        <v>0</v>
      </c>
      <c r="F203" s="116">
        <f t="shared" si="31"/>
        <v>0</v>
      </c>
      <c r="G203" s="116">
        <f t="shared" si="31"/>
        <v>0</v>
      </c>
      <c r="H203" s="117">
        <f t="shared" si="31"/>
        <v>0</v>
      </c>
      <c r="I203" s="65">
        <f t="shared" si="31"/>
        <v>0</v>
      </c>
      <c r="J203" s="66">
        <f t="shared" si="31"/>
        <v>0</v>
      </c>
      <c r="K203" s="66">
        <f t="shared" si="31"/>
        <v>0</v>
      </c>
      <c r="L203" s="66">
        <f t="shared" si="31"/>
        <v>0</v>
      </c>
      <c r="M203" s="67">
        <f t="shared" si="31"/>
        <v>0</v>
      </c>
      <c r="N203" s="68">
        <f t="shared" si="31"/>
        <v>0</v>
      </c>
      <c r="O203" s="69">
        <f t="shared" si="31"/>
        <v>0</v>
      </c>
      <c r="P203" s="69">
        <f t="shared" si="31"/>
        <v>0</v>
      </c>
      <c r="Q203" s="69">
        <f t="shared" si="31"/>
        <v>0</v>
      </c>
      <c r="R203" s="70">
        <f t="shared" si="31"/>
        <v>0</v>
      </c>
      <c r="S203" s="115">
        <f t="shared" si="31"/>
        <v>0</v>
      </c>
      <c r="T203" s="116">
        <f t="shared" si="31"/>
        <v>0</v>
      </c>
      <c r="U203" s="116">
        <f t="shared" si="31"/>
        <v>0</v>
      </c>
      <c r="V203" s="116">
        <f t="shared" si="31"/>
        <v>0</v>
      </c>
      <c r="W203" s="117">
        <f t="shared" si="31"/>
        <v>11</v>
      </c>
      <c r="X203" s="65">
        <f t="shared" si="31"/>
        <v>0</v>
      </c>
      <c r="Y203" s="66">
        <f t="shared" si="31"/>
        <v>0</v>
      </c>
      <c r="Z203" s="66">
        <f t="shared" si="31"/>
        <v>1</v>
      </c>
      <c r="AA203" s="66">
        <f t="shared" si="31"/>
        <v>4</v>
      </c>
      <c r="AB203" s="67">
        <f t="shared" si="31"/>
        <v>0</v>
      </c>
      <c r="AC203" s="68">
        <f t="shared" si="31"/>
        <v>0</v>
      </c>
      <c r="AD203" s="69">
        <f t="shared" si="31"/>
        <v>1</v>
      </c>
      <c r="AE203" s="69">
        <f t="shared" si="31"/>
        <v>13</v>
      </c>
      <c r="AF203" s="69">
        <f t="shared" si="31"/>
        <v>113</v>
      </c>
      <c r="AG203" s="70">
        <f t="shared" si="31"/>
        <v>483</v>
      </c>
      <c r="AH203" s="115">
        <f t="shared" si="31"/>
        <v>159</v>
      </c>
      <c r="AI203" s="116">
        <f t="shared" si="31"/>
        <v>0</v>
      </c>
      <c r="AJ203" s="116">
        <f t="shared" si="31"/>
        <v>0</v>
      </c>
      <c r="AK203" s="116">
        <f t="shared" si="31"/>
        <v>0</v>
      </c>
      <c r="AL203" s="117">
        <f t="shared" si="31"/>
        <v>0</v>
      </c>
      <c r="AM203" s="65">
        <f t="shared" ref="AM203:AQ203" si="32">AM22-AM21</f>
        <v>0</v>
      </c>
      <c r="AN203" s="66">
        <f t="shared" si="32"/>
        <v>0</v>
      </c>
      <c r="AO203" s="66">
        <f t="shared" si="32"/>
        <v>0</v>
      </c>
      <c r="AP203" s="66">
        <f t="shared" si="32"/>
        <v>0</v>
      </c>
      <c r="AQ203" s="67">
        <f t="shared" si="32"/>
        <v>0</v>
      </c>
      <c r="AR203" s="4"/>
      <c r="AS203" s="38" t="s">
        <v>607</v>
      </c>
    </row>
    <row r="204" spans="2:45">
      <c r="B204" s="193">
        <v>43683</v>
      </c>
      <c r="C204" s="114">
        <f t="shared" si="5"/>
        <v>539</v>
      </c>
      <c r="D204" s="115">
        <f t="shared" ref="D204:AL204" si="33">D23-D22</f>
        <v>0</v>
      </c>
      <c r="E204" s="116">
        <f t="shared" si="33"/>
        <v>0</v>
      </c>
      <c r="F204" s="116">
        <f t="shared" si="33"/>
        <v>0</v>
      </c>
      <c r="G204" s="116">
        <f t="shared" si="33"/>
        <v>0</v>
      </c>
      <c r="H204" s="117">
        <f t="shared" si="33"/>
        <v>0</v>
      </c>
      <c r="I204" s="65">
        <f t="shared" si="33"/>
        <v>0</v>
      </c>
      <c r="J204" s="66">
        <f t="shared" si="33"/>
        <v>0</v>
      </c>
      <c r="K204" s="66">
        <f t="shared" si="33"/>
        <v>0</v>
      </c>
      <c r="L204" s="66">
        <f t="shared" si="33"/>
        <v>0</v>
      </c>
      <c r="M204" s="67">
        <f t="shared" si="33"/>
        <v>0</v>
      </c>
      <c r="N204" s="68">
        <f t="shared" si="33"/>
        <v>0</v>
      </c>
      <c r="O204" s="69">
        <f t="shared" si="33"/>
        <v>0</v>
      </c>
      <c r="P204" s="69">
        <f t="shared" si="33"/>
        <v>0</v>
      </c>
      <c r="Q204" s="69">
        <f t="shared" si="33"/>
        <v>0</v>
      </c>
      <c r="R204" s="70">
        <f t="shared" si="33"/>
        <v>0</v>
      </c>
      <c r="S204" s="115">
        <f t="shared" si="33"/>
        <v>0</v>
      </c>
      <c r="T204" s="116">
        <f t="shared" si="33"/>
        <v>0</v>
      </c>
      <c r="U204" s="116">
        <f t="shared" si="33"/>
        <v>0</v>
      </c>
      <c r="V204" s="116">
        <f t="shared" si="33"/>
        <v>0</v>
      </c>
      <c r="W204" s="117">
        <f t="shared" si="33"/>
        <v>0</v>
      </c>
      <c r="X204" s="65">
        <f t="shared" si="33"/>
        <v>0</v>
      </c>
      <c r="Y204" s="66">
        <f t="shared" si="33"/>
        <v>0</v>
      </c>
      <c r="Z204" s="66">
        <f t="shared" si="33"/>
        <v>0</v>
      </c>
      <c r="AA204" s="66">
        <f t="shared" si="33"/>
        <v>0</v>
      </c>
      <c r="AB204" s="67">
        <f t="shared" si="33"/>
        <v>0</v>
      </c>
      <c r="AC204" s="68">
        <f t="shared" si="33"/>
        <v>0</v>
      </c>
      <c r="AD204" s="69">
        <f t="shared" si="33"/>
        <v>0</v>
      </c>
      <c r="AE204" s="69">
        <f t="shared" si="33"/>
        <v>0</v>
      </c>
      <c r="AF204" s="69">
        <f t="shared" si="33"/>
        <v>4</v>
      </c>
      <c r="AG204" s="70">
        <f t="shared" si="33"/>
        <v>146</v>
      </c>
      <c r="AH204" s="115">
        <f t="shared" si="33"/>
        <v>389</v>
      </c>
      <c r="AI204" s="116">
        <f t="shared" si="33"/>
        <v>0</v>
      </c>
      <c r="AJ204" s="116">
        <f t="shared" si="33"/>
        <v>0</v>
      </c>
      <c r="AK204" s="116">
        <f t="shared" si="33"/>
        <v>0</v>
      </c>
      <c r="AL204" s="117">
        <f t="shared" si="33"/>
        <v>0</v>
      </c>
      <c r="AM204" s="65">
        <f t="shared" ref="AM204:AQ204" si="34">AM23-AM22</f>
        <v>0</v>
      </c>
      <c r="AN204" s="66">
        <f t="shared" si="34"/>
        <v>0</v>
      </c>
      <c r="AO204" s="66">
        <f t="shared" si="34"/>
        <v>0</v>
      </c>
      <c r="AP204" s="66">
        <f t="shared" si="34"/>
        <v>0</v>
      </c>
      <c r="AQ204" s="67">
        <f t="shared" si="34"/>
        <v>0</v>
      </c>
      <c r="AR204" s="4"/>
    </row>
    <row r="205" spans="2:45">
      <c r="B205" s="193">
        <v>43692</v>
      </c>
      <c r="C205" s="114">
        <f t="shared" si="5"/>
        <v>336</v>
      </c>
      <c r="D205" s="115">
        <f t="shared" ref="D205:AL205" si="35">D24-D23</f>
        <v>0</v>
      </c>
      <c r="E205" s="116">
        <f t="shared" si="35"/>
        <v>0</v>
      </c>
      <c r="F205" s="116">
        <f t="shared" si="35"/>
        <v>0</v>
      </c>
      <c r="G205" s="116">
        <f t="shared" si="35"/>
        <v>0</v>
      </c>
      <c r="H205" s="117">
        <f t="shared" si="35"/>
        <v>0</v>
      </c>
      <c r="I205" s="65">
        <f t="shared" si="35"/>
        <v>0</v>
      </c>
      <c r="J205" s="66">
        <f t="shared" si="35"/>
        <v>0</v>
      </c>
      <c r="K205" s="66">
        <f t="shared" si="35"/>
        <v>0</v>
      </c>
      <c r="L205" s="66">
        <f t="shared" si="35"/>
        <v>0</v>
      </c>
      <c r="M205" s="67">
        <f t="shared" si="35"/>
        <v>0</v>
      </c>
      <c r="N205" s="68">
        <f t="shared" si="35"/>
        <v>0</v>
      </c>
      <c r="O205" s="69">
        <f t="shared" si="35"/>
        <v>0</v>
      </c>
      <c r="P205" s="69">
        <f t="shared" si="35"/>
        <v>0</v>
      </c>
      <c r="Q205" s="69">
        <f t="shared" si="35"/>
        <v>0</v>
      </c>
      <c r="R205" s="70">
        <f t="shared" si="35"/>
        <v>0</v>
      </c>
      <c r="S205" s="115">
        <f t="shared" si="35"/>
        <v>0</v>
      </c>
      <c r="T205" s="116">
        <f t="shared" si="35"/>
        <v>0</v>
      </c>
      <c r="U205" s="116">
        <f t="shared" si="35"/>
        <v>0</v>
      </c>
      <c r="V205" s="116">
        <f t="shared" si="35"/>
        <v>0</v>
      </c>
      <c r="W205" s="117">
        <f t="shared" si="35"/>
        <v>0</v>
      </c>
      <c r="X205" s="65">
        <f t="shared" si="35"/>
        <v>0</v>
      </c>
      <c r="Y205" s="66">
        <f t="shared" si="35"/>
        <v>0</v>
      </c>
      <c r="Z205" s="66">
        <f t="shared" si="35"/>
        <v>0</v>
      </c>
      <c r="AA205" s="66">
        <f t="shared" si="35"/>
        <v>0</v>
      </c>
      <c r="AB205" s="67">
        <f t="shared" si="35"/>
        <v>0</v>
      </c>
      <c r="AC205" s="68">
        <f t="shared" si="35"/>
        <v>0</v>
      </c>
      <c r="AD205" s="69">
        <f t="shared" si="35"/>
        <v>0</v>
      </c>
      <c r="AE205" s="69">
        <f t="shared" si="35"/>
        <v>0</v>
      </c>
      <c r="AF205" s="69">
        <f t="shared" si="35"/>
        <v>5</v>
      </c>
      <c r="AG205" s="70">
        <f t="shared" si="35"/>
        <v>25</v>
      </c>
      <c r="AH205" s="115">
        <f t="shared" si="35"/>
        <v>306</v>
      </c>
      <c r="AI205" s="116">
        <f t="shared" si="35"/>
        <v>0</v>
      </c>
      <c r="AJ205" s="116">
        <f t="shared" si="35"/>
        <v>0</v>
      </c>
      <c r="AK205" s="116">
        <f t="shared" si="35"/>
        <v>0</v>
      </c>
      <c r="AL205" s="117">
        <f t="shared" si="35"/>
        <v>0</v>
      </c>
      <c r="AM205" s="65">
        <f t="shared" ref="AM205:AQ205" si="36">AM24-AM23</f>
        <v>0</v>
      </c>
      <c r="AN205" s="66">
        <f t="shared" si="36"/>
        <v>0</v>
      </c>
      <c r="AO205" s="66">
        <f t="shared" si="36"/>
        <v>0</v>
      </c>
      <c r="AP205" s="66">
        <f t="shared" si="36"/>
        <v>0</v>
      </c>
      <c r="AQ205" s="67">
        <f t="shared" si="36"/>
        <v>0</v>
      </c>
      <c r="AR205" s="4"/>
    </row>
    <row r="206" spans="2:45">
      <c r="B206" s="193">
        <v>43712</v>
      </c>
      <c r="C206" s="114">
        <f t="shared" si="5"/>
        <v>261</v>
      </c>
      <c r="D206" s="115">
        <f t="shared" ref="D206:AL206" si="37">D25-D24</f>
        <v>0</v>
      </c>
      <c r="E206" s="116">
        <f t="shared" si="37"/>
        <v>0</v>
      </c>
      <c r="F206" s="116">
        <f t="shared" si="37"/>
        <v>0</v>
      </c>
      <c r="G206" s="116">
        <f t="shared" si="37"/>
        <v>0</v>
      </c>
      <c r="H206" s="117">
        <f t="shared" si="37"/>
        <v>0</v>
      </c>
      <c r="I206" s="65">
        <f t="shared" si="37"/>
        <v>0</v>
      </c>
      <c r="J206" s="66">
        <f t="shared" si="37"/>
        <v>0</v>
      </c>
      <c r="K206" s="66">
        <f t="shared" si="37"/>
        <v>0</v>
      </c>
      <c r="L206" s="66">
        <f t="shared" si="37"/>
        <v>0</v>
      </c>
      <c r="M206" s="67">
        <f t="shared" si="37"/>
        <v>0</v>
      </c>
      <c r="N206" s="68">
        <f t="shared" si="37"/>
        <v>0</v>
      </c>
      <c r="O206" s="69">
        <f t="shared" si="37"/>
        <v>0</v>
      </c>
      <c r="P206" s="69">
        <f t="shared" si="37"/>
        <v>0</v>
      </c>
      <c r="Q206" s="69">
        <f t="shared" si="37"/>
        <v>0</v>
      </c>
      <c r="R206" s="70">
        <f t="shared" si="37"/>
        <v>0</v>
      </c>
      <c r="S206" s="115">
        <f t="shared" si="37"/>
        <v>0</v>
      </c>
      <c r="T206" s="116">
        <f t="shared" si="37"/>
        <v>0</v>
      </c>
      <c r="U206" s="116">
        <f t="shared" si="37"/>
        <v>0</v>
      </c>
      <c r="V206" s="116">
        <f t="shared" si="37"/>
        <v>0</v>
      </c>
      <c r="W206" s="117">
        <f t="shared" si="37"/>
        <v>0</v>
      </c>
      <c r="X206" s="65">
        <f t="shared" si="37"/>
        <v>0</v>
      </c>
      <c r="Y206" s="66">
        <f t="shared" si="37"/>
        <v>0</v>
      </c>
      <c r="Z206" s="66">
        <f t="shared" si="37"/>
        <v>0</v>
      </c>
      <c r="AA206" s="66">
        <f t="shared" si="37"/>
        <v>0</v>
      </c>
      <c r="AB206" s="67">
        <f t="shared" si="37"/>
        <v>0</v>
      </c>
      <c r="AC206" s="68">
        <f t="shared" si="37"/>
        <v>0</v>
      </c>
      <c r="AD206" s="69">
        <f t="shared" si="37"/>
        <v>0</v>
      </c>
      <c r="AE206" s="69">
        <f t="shared" si="37"/>
        <v>0</v>
      </c>
      <c r="AF206" s="69">
        <f t="shared" si="37"/>
        <v>0</v>
      </c>
      <c r="AG206" s="70">
        <f t="shared" si="37"/>
        <v>4</v>
      </c>
      <c r="AH206" s="115">
        <f t="shared" si="37"/>
        <v>257</v>
      </c>
      <c r="AI206" s="116">
        <f t="shared" si="37"/>
        <v>0</v>
      </c>
      <c r="AJ206" s="116">
        <f t="shared" si="37"/>
        <v>0</v>
      </c>
      <c r="AK206" s="116">
        <f t="shared" si="37"/>
        <v>0</v>
      </c>
      <c r="AL206" s="117">
        <f t="shared" si="37"/>
        <v>0</v>
      </c>
      <c r="AM206" s="65">
        <f t="shared" ref="AM206:AQ206" si="38">AM25-AM24</f>
        <v>0</v>
      </c>
      <c r="AN206" s="66">
        <f t="shared" si="38"/>
        <v>0</v>
      </c>
      <c r="AO206" s="66">
        <f t="shared" si="38"/>
        <v>0</v>
      </c>
      <c r="AP206" s="66">
        <f t="shared" si="38"/>
        <v>0</v>
      </c>
      <c r="AQ206" s="67">
        <f t="shared" si="38"/>
        <v>0</v>
      </c>
      <c r="AR206" s="4"/>
    </row>
    <row r="207" spans="2:45">
      <c r="B207" s="193">
        <v>43725</v>
      </c>
      <c r="C207" s="114">
        <f t="shared" si="5"/>
        <v>110</v>
      </c>
      <c r="D207" s="115">
        <f t="shared" ref="D207:AL207" si="39">D26-D25</f>
        <v>0</v>
      </c>
      <c r="E207" s="116">
        <f t="shared" si="39"/>
        <v>0</v>
      </c>
      <c r="F207" s="116">
        <f t="shared" si="39"/>
        <v>0</v>
      </c>
      <c r="G207" s="116">
        <f t="shared" si="39"/>
        <v>0</v>
      </c>
      <c r="H207" s="117">
        <f t="shared" si="39"/>
        <v>0</v>
      </c>
      <c r="I207" s="65">
        <f t="shared" si="39"/>
        <v>0</v>
      </c>
      <c r="J207" s="66">
        <f t="shared" si="39"/>
        <v>0</v>
      </c>
      <c r="K207" s="66">
        <f t="shared" si="39"/>
        <v>0</v>
      </c>
      <c r="L207" s="66">
        <f t="shared" si="39"/>
        <v>0</v>
      </c>
      <c r="M207" s="67">
        <f t="shared" si="39"/>
        <v>0</v>
      </c>
      <c r="N207" s="68">
        <f t="shared" si="39"/>
        <v>0</v>
      </c>
      <c r="O207" s="69">
        <f t="shared" si="39"/>
        <v>0</v>
      </c>
      <c r="P207" s="69">
        <f t="shared" si="39"/>
        <v>0</v>
      </c>
      <c r="Q207" s="69">
        <f t="shared" si="39"/>
        <v>0</v>
      </c>
      <c r="R207" s="70">
        <f t="shared" si="39"/>
        <v>0</v>
      </c>
      <c r="S207" s="115">
        <f t="shared" si="39"/>
        <v>0</v>
      </c>
      <c r="T207" s="116">
        <f t="shared" si="39"/>
        <v>0</v>
      </c>
      <c r="U207" s="116">
        <f t="shared" si="39"/>
        <v>0</v>
      </c>
      <c r="V207" s="116">
        <f t="shared" si="39"/>
        <v>0</v>
      </c>
      <c r="W207" s="117">
        <f t="shared" si="39"/>
        <v>0</v>
      </c>
      <c r="X207" s="65">
        <f t="shared" si="39"/>
        <v>0</v>
      </c>
      <c r="Y207" s="66">
        <f t="shared" si="39"/>
        <v>0</v>
      </c>
      <c r="Z207" s="66">
        <f t="shared" si="39"/>
        <v>0</v>
      </c>
      <c r="AA207" s="66">
        <f t="shared" si="39"/>
        <v>0</v>
      </c>
      <c r="AB207" s="67">
        <f t="shared" si="39"/>
        <v>0</v>
      </c>
      <c r="AC207" s="68">
        <f t="shared" si="39"/>
        <v>0</v>
      </c>
      <c r="AD207" s="69">
        <f t="shared" si="39"/>
        <v>0</v>
      </c>
      <c r="AE207" s="69">
        <f t="shared" si="39"/>
        <v>0</v>
      </c>
      <c r="AF207" s="69">
        <f t="shared" si="39"/>
        <v>0</v>
      </c>
      <c r="AG207" s="70">
        <f t="shared" si="39"/>
        <v>3</v>
      </c>
      <c r="AH207" s="115">
        <f t="shared" si="39"/>
        <v>107</v>
      </c>
      <c r="AI207" s="116">
        <f t="shared" si="39"/>
        <v>0</v>
      </c>
      <c r="AJ207" s="116">
        <f t="shared" si="39"/>
        <v>0</v>
      </c>
      <c r="AK207" s="116">
        <f t="shared" si="39"/>
        <v>0</v>
      </c>
      <c r="AL207" s="117">
        <f t="shared" si="39"/>
        <v>0</v>
      </c>
      <c r="AM207" s="65">
        <f t="shared" ref="AM207:AQ207" si="40">AM26-AM25</f>
        <v>0</v>
      </c>
      <c r="AN207" s="66">
        <f t="shared" si="40"/>
        <v>0</v>
      </c>
      <c r="AO207" s="66">
        <f t="shared" si="40"/>
        <v>0</v>
      </c>
      <c r="AP207" s="66">
        <f t="shared" si="40"/>
        <v>0</v>
      </c>
      <c r="AQ207" s="67">
        <f t="shared" si="40"/>
        <v>0</v>
      </c>
      <c r="AR207" s="4"/>
    </row>
    <row r="208" spans="2:45">
      <c r="B208" s="193">
        <v>43730</v>
      </c>
      <c r="C208" s="114">
        <f t="shared" si="5"/>
        <v>65</v>
      </c>
      <c r="D208" s="115">
        <f t="shared" ref="D208:AL208" si="41">D27-D26</f>
        <v>0</v>
      </c>
      <c r="E208" s="116">
        <f t="shared" si="41"/>
        <v>0</v>
      </c>
      <c r="F208" s="116">
        <f t="shared" si="41"/>
        <v>0</v>
      </c>
      <c r="G208" s="116">
        <f t="shared" si="41"/>
        <v>0</v>
      </c>
      <c r="H208" s="117">
        <f t="shared" si="41"/>
        <v>0</v>
      </c>
      <c r="I208" s="65">
        <f t="shared" si="41"/>
        <v>0</v>
      </c>
      <c r="J208" s="66">
        <f t="shared" si="41"/>
        <v>0</v>
      </c>
      <c r="K208" s="66">
        <f t="shared" si="41"/>
        <v>0</v>
      </c>
      <c r="L208" s="66">
        <f t="shared" si="41"/>
        <v>0</v>
      </c>
      <c r="M208" s="67">
        <f t="shared" si="41"/>
        <v>0</v>
      </c>
      <c r="N208" s="68">
        <f t="shared" si="41"/>
        <v>0</v>
      </c>
      <c r="O208" s="69">
        <f t="shared" si="41"/>
        <v>0</v>
      </c>
      <c r="P208" s="69">
        <f t="shared" si="41"/>
        <v>0</v>
      </c>
      <c r="Q208" s="69">
        <f t="shared" si="41"/>
        <v>0</v>
      </c>
      <c r="R208" s="70">
        <f t="shared" si="41"/>
        <v>0</v>
      </c>
      <c r="S208" s="115">
        <f t="shared" si="41"/>
        <v>0</v>
      </c>
      <c r="T208" s="116">
        <f t="shared" si="41"/>
        <v>0</v>
      </c>
      <c r="U208" s="116">
        <f t="shared" si="41"/>
        <v>0</v>
      </c>
      <c r="V208" s="116">
        <f t="shared" si="41"/>
        <v>0</v>
      </c>
      <c r="W208" s="117">
        <f t="shared" si="41"/>
        <v>0</v>
      </c>
      <c r="X208" s="65">
        <f t="shared" si="41"/>
        <v>0</v>
      </c>
      <c r="Y208" s="66">
        <f t="shared" si="41"/>
        <v>0</v>
      </c>
      <c r="Z208" s="66">
        <f t="shared" si="41"/>
        <v>0</v>
      </c>
      <c r="AA208" s="66">
        <f t="shared" si="41"/>
        <v>0</v>
      </c>
      <c r="AB208" s="67">
        <f t="shared" si="41"/>
        <v>0</v>
      </c>
      <c r="AC208" s="68">
        <f t="shared" si="41"/>
        <v>0</v>
      </c>
      <c r="AD208" s="69">
        <f t="shared" si="41"/>
        <v>0</v>
      </c>
      <c r="AE208" s="69">
        <f t="shared" si="41"/>
        <v>0</v>
      </c>
      <c r="AF208" s="69">
        <f t="shared" si="41"/>
        <v>0</v>
      </c>
      <c r="AG208" s="70">
        <f t="shared" si="41"/>
        <v>-12</v>
      </c>
      <c r="AH208" s="115">
        <f t="shared" si="41"/>
        <v>77</v>
      </c>
      <c r="AI208" s="116">
        <f t="shared" si="41"/>
        <v>0</v>
      </c>
      <c r="AJ208" s="116">
        <f t="shared" si="41"/>
        <v>0</v>
      </c>
      <c r="AK208" s="116">
        <f t="shared" si="41"/>
        <v>0</v>
      </c>
      <c r="AL208" s="117">
        <f t="shared" si="41"/>
        <v>0</v>
      </c>
      <c r="AM208" s="65">
        <f t="shared" ref="AM208:AQ208" si="42">AM27-AM26</f>
        <v>0</v>
      </c>
      <c r="AN208" s="66">
        <f t="shared" si="42"/>
        <v>0</v>
      </c>
      <c r="AO208" s="66">
        <f t="shared" si="42"/>
        <v>0</v>
      </c>
      <c r="AP208" s="66">
        <f t="shared" si="42"/>
        <v>0</v>
      </c>
      <c r="AQ208" s="67">
        <f t="shared" si="42"/>
        <v>0</v>
      </c>
      <c r="AR208" s="4"/>
    </row>
    <row r="209" spans="2:45">
      <c r="B209" s="193">
        <v>43790</v>
      </c>
      <c r="C209" s="114">
        <f t="shared" si="5"/>
        <v>571</v>
      </c>
      <c r="D209" s="115">
        <f t="shared" ref="D209:AL209" si="43">D28-D27</f>
        <v>0</v>
      </c>
      <c r="E209" s="116">
        <f t="shared" si="43"/>
        <v>0</v>
      </c>
      <c r="F209" s="116">
        <f t="shared" si="43"/>
        <v>0</v>
      </c>
      <c r="G209" s="116">
        <f t="shared" si="43"/>
        <v>0</v>
      </c>
      <c r="H209" s="117">
        <f t="shared" si="43"/>
        <v>0</v>
      </c>
      <c r="I209" s="65">
        <f t="shared" si="43"/>
        <v>0</v>
      </c>
      <c r="J209" s="66">
        <f t="shared" si="43"/>
        <v>0</v>
      </c>
      <c r="K209" s="66">
        <f t="shared" si="43"/>
        <v>0</v>
      </c>
      <c r="L209" s="66">
        <f t="shared" si="43"/>
        <v>0</v>
      </c>
      <c r="M209" s="67">
        <f t="shared" si="43"/>
        <v>0</v>
      </c>
      <c r="N209" s="68">
        <f t="shared" si="43"/>
        <v>0</v>
      </c>
      <c r="O209" s="69">
        <f t="shared" si="43"/>
        <v>0</v>
      </c>
      <c r="P209" s="69">
        <f t="shared" si="43"/>
        <v>0</v>
      </c>
      <c r="Q209" s="69">
        <f t="shared" si="43"/>
        <v>0</v>
      </c>
      <c r="R209" s="70">
        <f t="shared" si="43"/>
        <v>0</v>
      </c>
      <c r="S209" s="115">
        <f t="shared" si="43"/>
        <v>0</v>
      </c>
      <c r="T209" s="116">
        <f t="shared" si="43"/>
        <v>0</v>
      </c>
      <c r="U209" s="116">
        <f t="shared" si="43"/>
        <v>0</v>
      </c>
      <c r="V209" s="116">
        <f t="shared" si="43"/>
        <v>0</v>
      </c>
      <c r="W209" s="117">
        <f t="shared" si="43"/>
        <v>0</v>
      </c>
      <c r="X209" s="65">
        <f t="shared" si="43"/>
        <v>0</v>
      </c>
      <c r="Y209" s="66">
        <f t="shared" si="43"/>
        <v>0</v>
      </c>
      <c r="Z209" s="66">
        <f t="shared" si="43"/>
        <v>0</v>
      </c>
      <c r="AA209" s="66">
        <f t="shared" si="43"/>
        <v>0</v>
      </c>
      <c r="AB209" s="67">
        <f t="shared" si="43"/>
        <v>0</v>
      </c>
      <c r="AC209" s="68">
        <f t="shared" si="43"/>
        <v>0</v>
      </c>
      <c r="AD209" s="69">
        <f t="shared" si="43"/>
        <v>0</v>
      </c>
      <c r="AE209" s="69">
        <f t="shared" si="43"/>
        <v>0</v>
      </c>
      <c r="AF209" s="69">
        <f t="shared" si="43"/>
        <v>0</v>
      </c>
      <c r="AG209" s="70">
        <f t="shared" si="43"/>
        <v>12</v>
      </c>
      <c r="AH209" s="115">
        <f t="shared" si="43"/>
        <v>559</v>
      </c>
      <c r="AI209" s="116">
        <f t="shared" si="43"/>
        <v>0</v>
      </c>
      <c r="AJ209" s="116">
        <f t="shared" si="43"/>
        <v>0</v>
      </c>
      <c r="AK209" s="116">
        <f t="shared" si="43"/>
        <v>0</v>
      </c>
      <c r="AL209" s="117">
        <f t="shared" si="43"/>
        <v>0</v>
      </c>
      <c r="AM209" s="65">
        <f t="shared" ref="AM209:AQ209" si="44">AM28-AM27</f>
        <v>0</v>
      </c>
      <c r="AN209" s="66">
        <f t="shared" si="44"/>
        <v>0</v>
      </c>
      <c r="AO209" s="66">
        <f t="shared" si="44"/>
        <v>0</v>
      </c>
      <c r="AP209" s="66">
        <f t="shared" si="44"/>
        <v>0</v>
      </c>
      <c r="AQ209" s="67">
        <f t="shared" si="44"/>
        <v>0</v>
      </c>
      <c r="AR209" s="4"/>
    </row>
    <row r="210" spans="2:45">
      <c r="B210" s="193">
        <v>43803</v>
      </c>
      <c r="C210" s="114">
        <f t="shared" si="5"/>
        <v>70</v>
      </c>
      <c r="D210" s="115">
        <f t="shared" ref="D210:AL210" si="45">D29-D28</f>
        <v>0</v>
      </c>
      <c r="E210" s="116">
        <f t="shared" si="45"/>
        <v>0</v>
      </c>
      <c r="F210" s="116">
        <f t="shared" si="45"/>
        <v>0</v>
      </c>
      <c r="G210" s="116">
        <f t="shared" si="45"/>
        <v>0</v>
      </c>
      <c r="H210" s="117">
        <f t="shared" si="45"/>
        <v>0</v>
      </c>
      <c r="I210" s="65">
        <f t="shared" si="45"/>
        <v>0</v>
      </c>
      <c r="J210" s="66">
        <f t="shared" si="45"/>
        <v>0</v>
      </c>
      <c r="K210" s="66">
        <f t="shared" si="45"/>
        <v>0</v>
      </c>
      <c r="L210" s="66">
        <f t="shared" si="45"/>
        <v>0</v>
      </c>
      <c r="M210" s="67">
        <f t="shared" si="45"/>
        <v>0</v>
      </c>
      <c r="N210" s="68">
        <f t="shared" si="45"/>
        <v>0</v>
      </c>
      <c r="O210" s="69">
        <f t="shared" si="45"/>
        <v>0</v>
      </c>
      <c r="P210" s="69">
        <f t="shared" si="45"/>
        <v>0</v>
      </c>
      <c r="Q210" s="69">
        <f t="shared" si="45"/>
        <v>0</v>
      </c>
      <c r="R210" s="70">
        <f t="shared" si="45"/>
        <v>0</v>
      </c>
      <c r="S210" s="115">
        <f t="shared" si="45"/>
        <v>0</v>
      </c>
      <c r="T210" s="116">
        <f t="shared" si="45"/>
        <v>0</v>
      </c>
      <c r="U210" s="116">
        <f t="shared" si="45"/>
        <v>0</v>
      </c>
      <c r="V210" s="116">
        <f t="shared" si="45"/>
        <v>0</v>
      </c>
      <c r="W210" s="117">
        <f t="shared" si="45"/>
        <v>0</v>
      </c>
      <c r="X210" s="65">
        <f t="shared" si="45"/>
        <v>0</v>
      </c>
      <c r="Y210" s="66">
        <f t="shared" si="45"/>
        <v>0</v>
      </c>
      <c r="Z210" s="66">
        <f t="shared" si="45"/>
        <v>0</v>
      </c>
      <c r="AA210" s="66">
        <f t="shared" si="45"/>
        <v>0</v>
      </c>
      <c r="AB210" s="67">
        <f t="shared" si="45"/>
        <v>0</v>
      </c>
      <c r="AC210" s="68">
        <f t="shared" si="45"/>
        <v>0</v>
      </c>
      <c r="AD210" s="69">
        <f t="shared" si="45"/>
        <v>0</v>
      </c>
      <c r="AE210" s="69">
        <f t="shared" si="45"/>
        <v>0</v>
      </c>
      <c r="AF210" s="69">
        <f t="shared" si="45"/>
        <v>0</v>
      </c>
      <c r="AG210" s="70">
        <f t="shared" si="45"/>
        <v>3</v>
      </c>
      <c r="AH210" s="115">
        <f t="shared" si="45"/>
        <v>67</v>
      </c>
      <c r="AI210" s="116">
        <f t="shared" si="45"/>
        <v>0</v>
      </c>
      <c r="AJ210" s="116">
        <f t="shared" si="45"/>
        <v>0</v>
      </c>
      <c r="AK210" s="116">
        <f t="shared" si="45"/>
        <v>0</v>
      </c>
      <c r="AL210" s="117">
        <f t="shared" si="45"/>
        <v>0</v>
      </c>
      <c r="AM210" s="65">
        <f t="shared" ref="AM210:AQ210" si="46">AM29-AM28</f>
        <v>0</v>
      </c>
      <c r="AN210" s="66">
        <f t="shared" si="46"/>
        <v>0</v>
      </c>
      <c r="AO210" s="66">
        <f t="shared" si="46"/>
        <v>0</v>
      </c>
      <c r="AP210" s="66">
        <f t="shared" si="46"/>
        <v>0</v>
      </c>
      <c r="AQ210" s="67">
        <f t="shared" si="46"/>
        <v>0</v>
      </c>
      <c r="AR210" s="4"/>
    </row>
    <row r="211" spans="2:45">
      <c r="B211" s="193">
        <v>43813</v>
      </c>
      <c r="C211" s="114">
        <f t="shared" si="5"/>
        <v>182</v>
      </c>
      <c r="D211" s="115">
        <f t="shared" ref="D211:AL211" si="47">D30-D29</f>
        <v>0</v>
      </c>
      <c r="E211" s="116">
        <f t="shared" si="47"/>
        <v>0</v>
      </c>
      <c r="F211" s="116">
        <f t="shared" si="47"/>
        <v>0</v>
      </c>
      <c r="G211" s="116">
        <f t="shared" si="47"/>
        <v>0</v>
      </c>
      <c r="H211" s="117">
        <f t="shared" si="47"/>
        <v>0</v>
      </c>
      <c r="I211" s="65">
        <f t="shared" si="47"/>
        <v>0</v>
      </c>
      <c r="J211" s="66">
        <f t="shared" si="47"/>
        <v>0</v>
      </c>
      <c r="K211" s="66">
        <f t="shared" si="47"/>
        <v>0</v>
      </c>
      <c r="L211" s="66">
        <f t="shared" si="47"/>
        <v>0</v>
      </c>
      <c r="M211" s="67">
        <f t="shared" si="47"/>
        <v>0</v>
      </c>
      <c r="N211" s="68">
        <f t="shared" si="47"/>
        <v>0</v>
      </c>
      <c r="O211" s="69">
        <f t="shared" si="47"/>
        <v>0</v>
      </c>
      <c r="P211" s="69">
        <f t="shared" si="47"/>
        <v>0</v>
      </c>
      <c r="Q211" s="69">
        <f t="shared" si="47"/>
        <v>0</v>
      </c>
      <c r="R211" s="70">
        <f t="shared" si="47"/>
        <v>0</v>
      </c>
      <c r="S211" s="115">
        <f t="shared" si="47"/>
        <v>0</v>
      </c>
      <c r="T211" s="116">
        <f t="shared" si="47"/>
        <v>0</v>
      </c>
      <c r="U211" s="116">
        <f t="shared" si="47"/>
        <v>0</v>
      </c>
      <c r="V211" s="116">
        <f t="shared" si="47"/>
        <v>0</v>
      </c>
      <c r="W211" s="117">
        <f t="shared" si="47"/>
        <v>0</v>
      </c>
      <c r="X211" s="65">
        <f t="shared" si="47"/>
        <v>0</v>
      </c>
      <c r="Y211" s="66">
        <f t="shared" si="47"/>
        <v>0</v>
      </c>
      <c r="Z211" s="66">
        <f t="shared" si="47"/>
        <v>0</v>
      </c>
      <c r="AA211" s="66">
        <f t="shared" si="47"/>
        <v>0</v>
      </c>
      <c r="AB211" s="67">
        <f t="shared" si="47"/>
        <v>0</v>
      </c>
      <c r="AC211" s="68">
        <f t="shared" si="47"/>
        <v>0</v>
      </c>
      <c r="AD211" s="69">
        <f t="shared" si="47"/>
        <v>0</v>
      </c>
      <c r="AE211" s="69">
        <f t="shared" si="47"/>
        <v>0</v>
      </c>
      <c r="AF211" s="69">
        <f t="shared" si="47"/>
        <v>0</v>
      </c>
      <c r="AG211" s="70">
        <f t="shared" si="47"/>
        <v>-1</v>
      </c>
      <c r="AH211" s="115">
        <f t="shared" si="47"/>
        <v>183</v>
      </c>
      <c r="AI211" s="116">
        <f t="shared" si="47"/>
        <v>0</v>
      </c>
      <c r="AJ211" s="116">
        <f t="shared" si="47"/>
        <v>0</v>
      </c>
      <c r="AK211" s="116">
        <f t="shared" si="47"/>
        <v>0</v>
      </c>
      <c r="AL211" s="117">
        <f t="shared" si="47"/>
        <v>0</v>
      </c>
      <c r="AM211" s="65">
        <f t="shared" ref="AM211:AQ211" si="48">AM30-AM29</f>
        <v>0</v>
      </c>
      <c r="AN211" s="66">
        <f t="shared" si="48"/>
        <v>0</v>
      </c>
      <c r="AO211" s="66">
        <f t="shared" si="48"/>
        <v>0</v>
      </c>
      <c r="AP211" s="66">
        <f t="shared" si="48"/>
        <v>0</v>
      </c>
      <c r="AQ211" s="67">
        <f t="shared" si="48"/>
        <v>0</v>
      </c>
      <c r="AR211" s="4"/>
    </row>
    <row r="212" spans="2:45">
      <c r="B212" s="194">
        <v>43831</v>
      </c>
      <c r="C212" s="118">
        <f t="shared" si="5"/>
        <v>84</v>
      </c>
      <c r="D212" s="119">
        <f t="shared" ref="D212:AL212" si="49">D31-D30</f>
        <v>0</v>
      </c>
      <c r="E212" s="120">
        <f t="shared" si="49"/>
        <v>0</v>
      </c>
      <c r="F212" s="120">
        <f t="shared" si="49"/>
        <v>0</v>
      </c>
      <c r="G212" s="120">
        <f t="shared" si="49"/>
        <v>0</v>
      </c>
      <c r="H212" s="121">
        <f t="shared" si="49"/>
        <v>0</v>
      </c>
      <c r="I212" s="73">
        <f t="shared" si="49"/>
        <v>0</v>
      </c>
      <c r="J212" s="74">
        <f t="shared" si="49"/>
        <v>0</v>
      </c>
      <c r="K212" s="74">
        <f t="shared" si="49"/>
        <v>0</v>
      </c>
      <c r="L212" s="74">
        <f t="shared" si="49"/>
        <v>0</v>
      </c>
      <c r="M212" s="75">
        <f t="shared" si="49"/>
        <v>0</v>
      </c>
      <c r="N212" s="76">
        <f t="shared" si="49"/>
        <v>0</v>
      </c>
      <c r="O212" s="77">
        <f t="shared" si="49"/>
        <v>0</v>
      </c>
      <c r="P212" s="77">
        <f t="shared" si="49"/>
        <v>0</v>
      </c>
      <c r="Q212" s="77">
        <f t="shared" si="49"/>
        <v>0</v>
      </c>
      <c r="R212" s="78">
        <f t="shared" si="49"/>
        <v>0</v>
      </c>
      <c r="S212" s="119">
        <f t="shared" si="49"/>
        <v>0</v>
      </c>
      <c r="T212" s="120">
        <f t="shared" si="49"/>
        <v>0</v>
      </c>
      <c r="U212" s="120">
        <f t="shared" si="49"/>
        <v>0</v>
      </c>
      <c r="V212" s="120">
        <f t="shared" si="49"/>
        <v>0</v>
      </c>
      <c r="W212" s="121">
        <f t="shared" si="49"/>
        <v>0</v>
      </c>
      <c r="X212" s="73">
        <f t="shared" si="49"/>
        <v>0</v>
      </c>
      <c r="Y212" s="74">
        <f t="shared" si="49"/>
        <v>0</v>
      </c>
      <c r="Z212" s="74">
        <f t="shared" si="49"/>
        <v>0</v>
      </c>
      <c r="AA212" s="74">
        <f t="shared" si="49"/>
        <v>0</v>
      </c>
      <c r="AB212" s="75">
        <f t="shared" si="49"/>
        <v>0</v>
      </c>
      <c r="AC212" s="76">
        <f t="shared" si="49"/>
        <v>0</v>
      </c>
      <c r="AD212" s="77">
        <f t="shared" si="49"/>
        <v>0</v>
      </c>
      <c r="AE212" s="77">
        <f t="shared" si="49"/>
        <v>0</v>
      </c>
      <c r="AF212" s="77">
        <f t="shared" si="49"/>
        <v>0</v>
      </c>
      <c r="AG212" s="78">
        <f t="shared" si="49"/>
        <v>0</v>
      </c>
      <c r="AH212" s="119">
        <f t="shared" si="49"/>
        <v>84</v>
      </c>
      <c r="AI212" s="120">
        <f t="shared" si="49"/>
        <v>0</v>
      </c>
      <c r="AJ212" s="120">
        <f t="shared" si="49"/>
        <v>0</v>
      </c>
      <c r="AK212" s="120">
        <f t="shared" si="49"/>
        <v>0</v>
      </c>
      <c r="AL212" s="121">
        <f t="shared" si="49"/>
        <v>0</v>
      </c>
      <c r="AM212" s="73">
        <f t="shared" ref="AM212:AQ212" si="50">AM31-AM30</f>
        <v>0</v>
      </c>
      <c r="AN212" s="74">
        <f t="shared" si="50"/>
        <v>0</v>
      </c>
      <c r="AO212" s="74">
        <f t="shared" si="50"/>
        <v>0</v>
      </c>
      <c r="AP212" s="74">
        <f t="shared" si="50"/>
        <v>0</v>
      </c>
      <c r="AQ212" s="75">
        <f t="shared" si="50"/>
        <v>0</v>
      </c>
      <c r="AR212" s="4"/>
    </row>
    <row r="213" spans="2:45">
      <c r="B213" s="193">
        <v>43875</v>
      </c>
      <c r="C213" s="114">
        <f t="shared" si="5"/>
        <v>212</v>
      </c>
      <c r="D213" s="115">
        <f t="shared" ref="D213:AL213" si="51">D32-D31</f>
        <v>0</v>
      </c>
      <c r="E213" s="116">
        <f t="shared" si="51"/>
        <v>0</v>
      </c>
      <c r="F213" s="116">
        <f t="shared" si="51"/>
        <v>0</v>
      </c>
      <c r="G213" s="116">
        <f t="shared" si="51"/>
        <v>0</v>
      </c>
      <c r="H213" s="117">
        <f t="shared" si="51"/>
        <v>0</v>
      </c>
      <c r="I213" s="65">
        <f t="shared" si="51"/>
        <v>0</v>
      </c>
      <c r="J213" s="66">
        <f t="shared" si="51"/>
        <v>0</v>
      </c>
      <c r="K213" s="66">
        <f t="shared" si="51"/>
        <v>0</v>
      </c>
      <c r="L213" s="66">
        <f t="shared" si="51"/>
        <v>0</v>
      </c>
      <c r="M213" s="67">
        <f t="shared" si="51"/>
        <v>0</v>
      </c>
      <c r="N213" s="68">
        <f t="shared" si="51"/>
        <v>0</v>
      </c>
      <c r="O213" s="69">
        <f t="shared" si="51"/>
        <v>0</v>
      </c>
      <c r="P213" s="69">
        <f t="shared" si="51"/>
        <v>0</v>
      </c>
      <c r="Q213" s="69">
        <f t="shared" si="51"/>
        <v>0</v>
      </c>
      <c r="R213" s="70">
        <f t="shared" si="51"/>
        <v>0</v>
      </c>
      <c r="S213" s="115">
        <f t="shared" si="51"/>
        <v>0</v>
      </c>
      <c r="T213" s="116">
        <f t="shared" si="51"/>
        <v>0</v>
      </c>
      <c r="U213" s="116">
        <f t="shared" si="51"/>
        <v>0</v>
      </c>
      <c r="V213" s="116">
        <f t="shared" si="51"/>
        <v>0</v>
      </c>
      <c r="W213" s="117">
        <f t="shared" si="51"/>
        <v>0</v>
      </c>
      <c r="X213" s="65">
        <f t="shared" si="51"/>
        <v>0</v>
      </c>
      <c r="Y213" s="66">
        <f t="shared" si="51"/>
        <v>0</v>
      </c>
      <c r="Z213" s="66">
        <f t="shared" si="51"/>
        <v>0</v>
      </c>
      <c r="AA213" s="66">
        <f t="shared" si="51"/>
        <v>0</v>
      </c>
      <c r="AB213" s="67">
        <f t="shared" si="51"/>
        <v>0</v>
      </c>
      <c r="AC213" s="68">
        <f t="shared" si="51"/>
        <v>0</v>
      </c>
      <c r="AD213" s="69">
        <f t="shared" si="51"/>
        <v>0</v>
      </c>
      <c r="AE213" s="69">
        <f t="shared" si="51"/>
        <v>0</v>
      </c>
      <c r="AF213" s="69">
        <f t="shared" si="51"/>
        <v>0</v>
      </c>
      <c r="AG213" s="70">
        <f t="shared" si="51"/>
        <v>6</v>
      </c>
      <c r="AH213" s="115">
        <f t="shared" si="51"/>
        <v>200</v>
      </c>
      <c r="AI213" s="116">
        <f t="shared" si="51"/>
        <v>6</v>
      </c>
      <c r="AJ213" s="116">
        <f t="shared" si="51"/>
        <v>0</v>
      </c>
      <c r="AK213" s="116">
        <f t="shared" si="51"/>
        <v>0</v>
      </c>
      <c r="AL213" s="117">
        <f t="shared" si="51"/>
        <v>0</v>
      </c>
      <c r="AM213" s="65">
        <f t="shared" ref="AM213:AQ213" si="52">AM32-AM31</f>
        <v>0</v>
      </c>
      <c r="AN213" s="66">
        <f t="shared" si="52"/>
        <v>0</v>
      </c>
      <c r="AO213" s="66">
        <f t="shared" si="52"/>
        <v>0</v>
      </c>
      <c r="AP213" s="66">
        <f t="shared" si="52"/>
        <v>0</v>
      </c>
      <c r="AQ213" s="67">
        <f t="shared" si="52"/>
        <v>0</v>
      </c>
      <c r="AR213" s="4"/>
      <c r="AS213" s="38" t="s">
        <v>609</v>
      </c>
    </row>
    <row r="214" spans="2:45">
      <c r="B214" s="193">
        <v>43903</v>
      </c>
      <c r="C214" s="114">
        <f t="shared" si="5"/>
        <v>196</v>
      </c>
      <c r="D214" s="115">
        <f t="shared" ref="D214:AL214" si="53">D33-D32</f>
        <v>0</v>
      </c>
      <c r="E214" s="116">
        <f t="shared" si="53"/>
        <v>0</v>
      </c>
      <c r="F214" s="116">
        <f t="shared" si="53"/>
        <v>0</v>
      </c>
      <c r="G214" s="116">
        <f t="shared" si="53"/>
        <v>0</v>
      </c>
      <c r="H214" s="117">
        <f t="shared" si="53"/>
        <v>0</v>
      </c>
      <c r="I214" s="65">
        <f t="shared" si="53"/>
        <v>0</v>
      </c>
      <c r="J214" s="66">
        <f t="shared" si="53"/>
        <v>0</v>
      </c>
      <c r="K214" s="66">
        <f t="shared" si="53"/>
        <v>0</v>
      </c>
      <c r="L214" s="66">
        <f t="shared" si="53"/>
        <v>0</v>
      </c>
      <c r="M214" s="67">
        <f t="shared" si="53"/>
        <v>0</v>
      </c>
      <c r="N214" s="68">
        <f t="shared" si="53"/>
        <v>0</v>
      </c>
      <c r="O214" s="69">
        <f t="shared" si="53"/>
        <v>0</v>
      </c>
      <c r="P214" s="69">
        <f t="shared" si="53"/>
        <v>0</v>
      </c>
      <c r="Q214" s="69">
        <f t="shared" si="53"/>
        <v>0</v>
      </c>
      <c r="R214" s="70">
        <f t="shared" si="53"/>
        <v>0</v>
      </c>
      <c r="S214" s="115">
        <f t="shared" si="53"/>
        <v>0</v>
      </c>
      <c r="T214" s="116">
        <f t="shared" si="53"/>
        <v>0</v>
      </c>
      <c r="U214" s="116">
        <f t="shared" si="53"/>
        <v>0</v>
      </c>
      <c r="V214" s="116">
        <f t="shared" si="53"/>
        <v>0</v>
      </c>
      <c r="W214" s="117">
        <f t="shared" si="53"/>
        <v>0</v>
      </c>
      <c r="X214" s="65">
        <f t="shared" si="53"/>
        <v>0</v>
      </c>
      <c r="Y214" s="66">
        <f t="shared" si="53"/>
        <v>0</v>
      </c>
      <c r="Z214" s="66">
        <f t="shared" si="53"/>
        <v>0</v>
      </c>
      <c r="AA214" s="66">
        <f t="shared" si="53"/>
        <v>0</v>
      </c>
      <c r="AB214" s="67">
        <f t="shared" si="53"/>
        <v>0</v>
      </c>
      <c r="AC214" s="68">
        <f t="shared" si="53"/>
        <v>0</v>
      </c>
      <c r="AD214" s="69">
        <f t="shared" si="53"/>
        <v>0</v>
      </c>
      <c r="AE214" s="69">
        <f t="shared" si="53"/>
        <v>0</v>
      </c>
      <c r="AF214" s="69">
        <f t="shared" si="53"/>
        <v>0</v>
      </c>
      <c r="AG214" s="70">
        <f t="shared" si="53"/>
        <v>1</v>
      </c>
      <c r="AH214" s="115">
        <f t="shared" si="53"/>
        <v>178</v>
      </c>
      <c r="AI214" s="116">
        <f t="shared" si="53"/>
        <v>17</v>
      </c>
      <c r="AJ214" s="116">
        <f t="shared" si="53"/>
        <v>0</v>
      </c>
      <c r="AK214" s="116">
        <f t="shared" si="53"/>
        <v>0</v>
      </c>
      <c r="AL214" s="117">
        <f t="shared" si="53"/>
        <v>0</v>
      </c>
      <c r="AM214" s="65">
        <f t="shared" ref="AM214:AQ214" si="54">AM33-AM32</f>
        <v>0</v>
      </c>
      <c r="AN214" s="66">
        <f t="shared" si="54"/>
        <v>0</v>
      </c>
      <c r="AO214" s="66">
        <f t="shared" si="54"/>
        <v>0</v>
      </c>
      <c r="AP214" s="66">
        <f t="shared" si="54"/>
        <v>0</v>
      </c>
      <c r="AQ214" s="67">
        <f t="shared" si="54"/>
        <v>0</v>
      </c>
      <c r="AR214" s="4"/>
    </row>
    <row r="215" spans="2:45">
      <c r="B215" s="193">
        <v>43913</v>
      </c>
      <c r="C215" s="114">
        <f t="shared" si="5"/>
        <v>20</v>
      </c>
      <c r="D215" s="115">
        <f t="shared" ref="D215:AL215" si="55">D34-D33</f>
        <v>0</v>
      </c>
      <c r="E215" s="116">
        <f t="shared" si="55"/>
        <v>0</v>
      </c>
      <c r="F215" s="116">
        <f t="shared" si="55"/>
        <v>0</v>
      </c>
      <c r="G215" s="116">
        <f t="shared" si="55"/>
        <v>0</v>
      </c>
      <c r="H215" s="117">
        <f t="shared" si="55"/>
        <v>0</v>
      </c>
      <c r="I215" s="65">
        <f t="shared" si="55"/>
        <v>0</v>
      </c>
      <c r="J215" s="66">
        <f t="shared" si="55"/>
        <v>0</v>
      </c>
      <c r="K215" s="66">
        <f t="shared" si="55"/>
        <v>0</v>
      </c>
      <c r="L215" s="66">
        <f t="shared" si="55"/>
        <v>0</v>
      </c>
      <c r="M215" s="67">
        <f t="shared" si="55"/>
        <v>0</v>
      </c>
      <c r="N215" s="68">
        <f t="shared" si="55"/>
        <v>0</v>
      </c>
      <c r="O215" s="69">
        <f t="shared" si="55"/>
        <v>0</v>
      </c>
      <c r="P215" s="69">
        <f t="shared" si="55"/>
        <v>0</v>
      </c>
      <c r="Q215" s="69">
        <f t="shared" si="55"/>
        <v>0</v>
      </c>
      <c r="R215" s="70">
        <f t="shared" si="55"/>
        <v>0</v>
      </c>
      <c r="S215" s="115">
        <f t="shared" si="55"/>
        <v>0</v>
      </c>
      <c r="T215" s="116">
        <f t="shared" si="55"/>
        <v>0</v>
      </c>
      <c r="U215" s="116">
        <f t="shared" si="55"/>
        <v>0</v>
      </c>
      <c r="V215" s="116">
        <f t="shared" si="55"/>
        <v>0</v>
      </c>
      <c r="W215" s="117">
        <f t="shared" si="55"/>
        <v>0</v>
      </c>
      <c r="X215" s="65">
        <f t="shared" si="55"/>
        <v>0</v>
      </c>
      <c r="Y215" s="66">
        <f t="shared" si="55"/>
        <v>0</v>
      </c>
      <c r="Z215" s="66">
        <f t="shared" si="55"/>
        <v>0</v>
      </c>
      <c r="AA215" s="66">
        <f t="shared" si="55"/>
        <v>0</v>
      </c>
      <c r="AB215" s="67">
        <f t="shared" si="55"/>
        <v>0</v>
      </c>
      <c r="AC215" s="68">
        <f t="shared" si="55"/>
        <v>0</v>
      </c>
      <c r="AD215" s="69">
        <f t="shared" si="55"/>
        <v>0</v>
      </c>
      <c r="AE215" s="69">
        <f t="shared" si="55"/>
        <v>0</v>
      </c>
      <c r="AF215" s="69">
        <f t="shared" si="55"/>
        <v>0</v>
      </c>
      <c r="AG215" s="70">
        <f t="shared" si="55"/>
        <v>3</v>
      </c>
      <c r="AH215" s="115">
        <f t="shared" si="55"/>
        <v>17</v>
      </c>
      <c r="AI215" s="116">
        <f t="shared" si="55"/>
        <v>0</v>
      </c>
      <c r="AJ215" s="116">
        <f t="shared" si="55"/>
        <v>0</v>
      </c>
      <c r="AK215" s="116">
        <f t="shared" si="55"/>
        <v>0</v>
      </c>
      <c r="AL215" s="117">
        <f t="shared" si="55"/>
        <v>0</v>
      </c>
      <c r="AM215" s="65">
        <f t="shared" ref="AM215:AQ215" si="56">AM34-AM33</f>
        <v>0</v>
      </c>
      <c r="AN215" s="66">
        <f t="shared" si="56"/>
        <v>0</v>
      </c>
      <c r="AO215" s="66">
        <f t="shared" si="56"/>
        <v>0</v>
      </c>
      <c r="AP215" s="66">
        <f t="shared" si="56"/>
        <v>0</v>
      </c>
      <c r="AQ215" s="67">
        <f t="shared" si="56"/>
        <v>0</v>
      </c>
      <c r="AR215" s="4"/>
    </row>
    <row r="216" spans="2:45">
      <c r="B216" s="193">
        <v>43923</v>
      </c>
      <c r="C216" s="114">
        <f t="shared" si="5"/>
        <v>37</v>
      </c>
      <c r="D216" s="115">
        <f t="shared" ref="D216:AL216" si="57">D35-D34</f>
        <v>0</v>
      </c>
      <c r="E216" s="116">
        <f t="shared" si="57"/>
        <v>0</v>
      </c>
      <c r="F216" s="116">
        <f t="shared" si="57"/>
        <v>0</v>
      </c>
      <c r="G216" s="116">
        <f t="shared" si="57"/>
        <v>0</v>
      </c>
      <c r="H216" s="117">
        <f t="shared" si="57"/>
        <v>0</v>
      </c>
      <c r="I216" s="65">
        <f t="shared" si="57"/>
        <v>0</v>
      </c>
      <c r="J216" s="66">
        <f t="shared" si="57"/>
        <v>0</v>
      </c>
      <c r="K216" s="66">
        <f t="shared" si="57"/>
        <v>0</v>
      </c>
      <c r="L216" s="66">
        <f t="shared" si="57"/>
        <v>0</v>
      </c>
      <c r="M216" s="67">
        <f t="shared" si="57"/>
        <v>0</v>
      </c>
      <c r="N216" s="68">
        <f t="shared" si="57"/>
        <v>0</v>
      </c>
      <c r="O216" s="69">
        <f t="shared" si="57"/>
        <v>0</v>
      </c>
      <c r="P216" s="69">
        <f t="shared" si="57"/>
        <v>0</v>
      </c>
      <c r="Q216" s="69">
        <f t="shared" si="57"/>
        <v>0</v>
      </c>
      <c r="R216" s="70">
        <f t="shared" si="57"/>
        <v>0</v>
      </c>
      <c r="S216" s="115">
        <f t="shared" si="57"/>
        <v>0</v>
      </c>
      <c r="T216" s="116">
        <f t="shared" si="57"/>
        <v>0</v>
      </c>
      <c r="U216" s="116">
        <f t="shared" si="57"/>
        <v>0</v>
      </c>
      <c r="V216" s="116">
        <f t="shared" si="57"/>
        <v>0</v>
      </c>
      <c r="W216" s="117">
        <f t="shared" si="57"/>
        <v>0</v>
      </c>
      <c r="X216" s="65">
        <f t="shared" si="57"/>
        <v>0</v>
      </c>
      <c r="Y216" s="66">
        <f t="shared" si="57"/>
        <v>0</v>
      </c>
      <c r="Z216" s="66">
        <f t="shared" si="57"/>
        <v>0</v>
      </c>
      <c r="AA216" s="66">
        <f t="shared" si="57"/>
        <v>0</v>
      </c>
      <c r="AB216" s="67">
        <f t="shared" si="57"/>
        <v>0</v>
      </c>
      <c r="AC216" s="68">
        <f t="shared" si="57"/>
        <v>0</v>
      </c>
      <c r="AD216" s="69">
        <f t="shared" si="57"/>
        <v>0</v>
      </c>
      <c r="AE216" s="69">
        <f t="shared" si="57"/>
        <v>0</v>
      </c>
      <c r="AF216" s="69">
        <f t="shared" si="57"/>
        <v>0</v>
      </c>
      <c r="AG216" s="70">
        <f t="shared" si="57"/>
        <v>0</v>
      </c>
      <c r="AH216" s="115">
        <f t="shared" si="57"/>
        <v>37</v>
      </c>
      <c r="AI216" s="116">
        <f t="shared" si="57"/>
        <v>0</v>
      </c>
      <c r="AJ216" s="116">
        <f t="shared" si="57"/>
        <v>0</v>
      </c>
      <c r="AK216" s="116">
        <f t="shared" si="57"/>
        <v>0</v>
      </c>
      <c r="AL216" s="117">
        <f t="shared" si="57"/>
        <v>0</v>
      </c>
      <c r="AM216" s="65">
        <f t="shared" ref="AM216:AQ216" si="58">AM35-AM34</f>
        <v>0</v>
      </c>
      <c r="AN216" s="66">
        <f t="shared" si="58"/>
        <v>0</v>
      </c>
      <c r="AO216" s="66">
        <f t="shared" si="58"/>
        <v>0</v>
      </c>
      <c r="AP216" s="66">
        <f t="shared" si="58"/>
        <v>0</v>
      </c>
      <c r="AQ216" s="67">
        <f t="shared" si="58"/>
        <v>0</v>
      </c>
      <c r="AR216" s="4"/>
    </row>
    <row r="217" spans="2:45">
      <c r="B217" s="193">
        <v>43928</v>
      </c>
      <c r="C217" s="114">
        <f t="shared" si="5"/>
        <v>24</v>
      </c>
      <c r="D217" s="115">
        <f t="shared" ref="D217:AL217" si="59">D36-D35</f>
        <v>0</v>
      </c>
      <c r="E217" s="116">
        <f t="shared" si="59"/>
        <v>0</v>
      </c>
      <c r="F217" s="116">
        <f t="shared" si="59"/>
        <v>0</v>
      </c>
      <c r="G217" s="116">
        <f t="shared" si="59"/>
        <v>0</v>
      </c>
      <c r="H217" s="117">
        <f t="shared" si="59"/>
        <v>0</v>
      </c>
      <c r="I217" s="65">
        <f t="shared" si="59"/>
        <v>0</v>
      </c>
      <c r="J217" s="66">
        <f t="shared" si="59"/>
        <v>0</v>
      </c>
      <c r="K217" s="66">
        <f t="shared" si="59"/>
        <v>0</v>
      </c>
      <c r="L217" s="66">
        <f t="shared" si="59"/>
        <v>0</v>
      </c>
      <c r="M217" s="67">
        <f t="shared" si="59"/>
        <v>0</v>
      </c>
      <c r="N217" s="68">
        <f t="shared" si="59"/>
        <v>0</v>
      </c>
      <c r="O217" s="69">
        <f t="shared" si="59"/>
        <v>0</v>
      </c>
      <c r="P217" s="69">
        <f t="shared" si="59"/>
        <v>0</v>
      </c>
      <c r="Q217" s="69">
        <f t="shared" si="59"/>
        <v>0</v>
      </c>
      <c r="R217" s="70">
        <f t="shared" si="59"/>
        <v>0</v>
      </c>
      <c r="S217" s="115">
        <f t="shared" si="59"/>
        <v>0</v>
      </c>
      <c r="T217" s="116">
        <f t="shared" si="59"/>
        <v>0</v>
      </c>
      <c r="U217" s="116">
        <f t="shared" si="59"/>
        <v>0</v>
      </c>
      <c r="V217" s="116">
        <f t="shared" si="59"/>
        <v>0</v>
      </c>
      <c r="W217" s="117">
        <f t="shared" si="59"/>
        <v>0</v>
      </c>
      <c r="X217" s="65">
        <f t="shared" si="59"/>
        <v>0</v>
      </c>
      <c r="Y217" s="66">
        <f t="shared" si="59"/>
        <v>0</v>
      </c>
      <c r="Z217" s="66">
        <f t="shared" si="59"/>
        <v>0</v>
      </c>
      <c r="AA217" s="66">
        <f t="shared" si="59"/>
        <v>0</v>
      </c>
      <c r="AB217" s="67">
        <f t="shared" si="59"/>
        <v>0</v>
      </c>
      <c r="AC217" s="68">
        <f t="shared" si="59"/>
        <v>0</v>
      </c>
      <c r="AD217" s="69">
        <f t="shared" si="59"/>
        <v>0</v>
      </c>
      <c r="AE217" s="69">
        <f t="shared" si="59"/>
        <v>0</v>
      </c>
      <c r="AF217" s="69">
        <f t="shared" si="59"/>
        <v>0</v>
      </c>
      <c r="AG217" s="70">
        <f t="shared" si="59"/>
        <v>0</v>
      </c>
      <c r="AH217" s="115">
        <f t="shared" si="59"/>
        <v>24</v>
      </c>
      <c r="AI217" s="116">
        <f t="shared" si="59"/>
        <v>0</v>
      </c>
      <c r="AJ217" s="116">
        <f t="shared" si="59"/>
        <v>0</v>
      </c>
      <c r="AK217" s="116">
        <f t="shared" si="59"/>
        <v>0</v>
      </c>
      <c r="AL217" s="117">
        <f t="shared" si="59"/>
        <v>0</v>
      </c>
      <c r="AM217" s="65">
        <f t="shared" ref="AM217:AQ217" si="60">AM36-AM35</f>
        <v>0</v>
      </c>
      <c r="AN217" s="66">
        <f t="shared" si="60"/>
        <v>0</v>
      </c>
      <c r="AO217" s="66">
        <f t="shared" si="60"/>
        <v>0</v>
      </c>
      <c r="AP217" s="66">
        <f t="shared" si="60"/>
        <v>0</v>
      </c>
      <c r="AQ217" s="67">
        <f t="shared" si="60"/>
        <v>0</v>
      </c>
      <c r="AR217" s="4"/>
    </row>
    <row r="218" spans="2:45">
      <c r="B218" s="193">
        <v>43936</v>
      </c>
      <c r="C218" s="114">
        <f t="shared" si="5"/>
        <v>12</v>
      </c>
      <c r="D218" s="115">
        <f t="shared" ref="D218:AL218" si="61">D37-D36</f>
        <v>0</v>
      </c>
      <c r="E218" s="116">
        <f t="shared" si="61"/>
        <v>0</v>
      </c>
      <c r="F218" s="116">
        <f t="shared" si="61"/>
        <v>0</v>
      </c>
      <c r="G218" s="116">
        <f t="shared" si="61"/>
        <v>0</v>
      </c>
      <c r="H218" s="117">
        <f t="shared" si="61"/>
        <v>0</v>
      </c>
      <c r="I218" s="65">
        <f t="shared" si="61"/>
        <v>0</v>
      </c>
      <c r="J218" s="66">
        <f t="shared" si="61"/>
        <v>0</v>
      </c>
      <c r="K218" s="66">
        <f t="shared" si="61"/>
        <v>0</v>
      </c>
      <c r="L218" s="66">
        <f t="shared" si="61"/>
        <v>0</v>
      </c>
      <c r="M218" s="67">
        <f t="shared" si="61"/>
        <v>0</v>
      </c>
      <c r="N218" s="68">
        <f t="shared" si="61"/>
        <v>0</v>
      </c>
      <c r="O218" s="69">
        <f t="shared" si="61"/>
        <v>0</v>
      </c>
      <c r="P218" s="69">
        <f t="shared" si="61"/>
        <v>0</v>
      </c>
      <c r="Q218" s="69">
        <f t="shared" si="61"/>
        <v>0</v>
      </c>
      <c r="R218" s="70">
        <f t="shared" si="61"/>
        <v>0</v>
      </c>
      <c r="S218" s="115">
        <f t="shared" si="61"/>
        <v>0</v>
      </c>
      <c r="T218" s="116">
        <f t="shared" si="61"/>
        <v>0</v>
      </c>
      <c r="U218" s="116">
        <f t="shared" si="61"/>
        <v>0</v>
      </c>
      <c r="V218" s="116">
        <f t="shared" si="61"/>
        <v>0</v>
      </c>
      <c r="W218" s="117">
        <f t="shared" si="61"/>
        <v>0</v>
      </c>
      <c r="X218" s="65">
        <f t="shared" si="61"/>
        <v>0</v>
      </c>
      <c r="Y218" s="66">
        <f t="shared" si="61"/>
        <v>0</v>
      </c>
      <c r="Z218" s="66">
        <f t="shared" si="61"/>
        <v>0</v>
      </c>
      <c r="AA218" s="66">
        <f t="shared" si="61"/>
        <v>0</v>
      </c>
      <c r="AB218" s="67">
        <f t="shared" si="61"/>
        <v>0</v>
      </c>
      <c r="AC218" s="68">
        <f t="shared" si="61"/>
        <v>0</v>
      </c>
      <c r="AD218" s="69">
        <f t="shared" si="61"/>
        <v>0</v>
      </c>
      <c r="AE218" s="69">
        <f t="shared" si="61"/>
        <v>0</v>
      </c>
      <c r="AF218" s="69">
        <f t="shared" si="61"/>
        <v>0</v>
      </c>
      <c r="AG218" s="70">
        <f t="shared" si="61"/>
        <v>0</v>
      </c>
      <c r="AH218" s="115">
        <f t="shared" si="61"/>
        <v>12</v>
      </c>
      <c r="AI218" s="116">
        <f t="shared" si="61"/>
        <v>0</v>
      </c>
      <c r="AJ218" s="116">
        <f t="shared" si="61"/>
        <v>0</v>
      </c>
      <c r="AK218" s="116">
        <f t="shared" si="61"/>
        <v>0</v>
      </c>
      <c r="AL218" s="117">
        <f t="shared" si="61"/>
        <v>0</v>
      </c>
      <c r="AM218" s="65">
        <f t="shared" ref="AM218:AQ218" si="62">AM37-AM36</f>
        <v>0</v>
      </c>
      <c r="AN218" s="66">
        <f t="shared" si="62"/>
        <v>0</v>
      </c>
      <c r="AO218" s="66">
        <f t="shared" si="62"/>
        <v>0</v>
      </c>
      <c r="AP218" s="66">
        <f t="shared" si="62"/>
        <v>0</v>
      </c>
      <c r="AQ218" s="67">
        <f t="shared" si="62"/>
        <v>0</v>
      </c>
      <c r="AR218" s="4"/>
    </row>
    <row r="219" spans="2:45">
      <c r="B219" s="193">
        <v>43942</v>
      </c>
      <c r="C219" s="114">
        <f t="shared" si="5"/>
        <v>25</v>
      </c>
      <c r="D219" s="115">
        <f t="shared" ref="D219:AL219" si="63">D38-D37</f>
        <v>0</v>
      </c>
      <c r="E219" s="116">
        <f t="shared" si="63"/>
        <v>0</v>
      </c>
      <c r="F219" s="116">
        <f t="shared" si="63"/>
        <v>0</v>
      </c>
      <c r="G219" s="116">
        <f t="shared" si="63"/>
        <v>0</v>
      </c>
      <c r="H219" s="117">
        <f t="shared" si="63"/>
        <v>0</v>
      </c>
      <c r="I219" s="65">
        <f t="shared" si="63"/>
        <v>0</v>
      </c>
      <c r="J219" s="66">
        <f t="shared" si="63"/>
        <v>0</v>
      </c>
      <c r="K219" s="66">
        <f t="shared" si="63"/>
        <v>0</v>
      </c>
      <c r="L219" s="66">
        <f t="shared" si="63"/>
        <v>0</v>
      </c>
      <c r="M219" s="67">
        <f t="shared" si="63"/>
        <v>0</v>
      </c>
      <c r="N219" s="68">
        <f t="shared" si="63"/>
        <v>0</v>
      </c>
      <c r="O219" s="69">
        <f t="shared" si="63"/>
        <v>0</v>
      </c>
      <c r="P219" s="69">
        <f t="shared" si="63"/>
        <v>0</v>
      </c>
      <c r="Q219" s="69">
        <f t="shared" si="63"/>
        <v>0</v>
      </c>
      <c r="R219" s="70">
        <f t="shared" si="63"/>
        <v>0</v>
      </c>
      <c r="S219" s="115">
        <f t="shared" si="63"/>
        <v>0</v>
      </c>
      <c r="T219" s="116">
        <f t="shared" si="63"/>
        <v>0</v>
      </c>
      <c r="U219" s="116">
        <f t="shared" si="63"/>
        <v>0</v>
      </c>
      <c r="V219" s="116">
        <f t="shared" si="63"/>
        <v>0</v>
      </c>
      <c r="W219" s="117">
        <f t="shared" si="63"/>
        <v>0</v>
      </c>
      <c r="X219" s="65">
        <f t="shared" si="63"/>
        <v>0</v>
      </c>
      <c r="Y219" s="66">
        <f t="shared" si="63"/>
        <v>0</v>
      </c>
      <c r="Z219" s="66">
        <f t="shared" si="63"/>
        <v>0</v>
      </c>
      <c r="AA219" s="66">
        <f t="shared" si="63"/>
        <v>0</v>
      </c>
      <c r="AB219" s="67">
        <f t="shared" si="63"/>
        <v>0</v>
      </c>
      <c r="AC219" s="68">
        <f t="shared" si="63"/>
        <v>0</v>
      </c>
      <c r="AD219" s="69">
        <f t="shared" si="63"/>
        <v>0</v>
      </c>
      <c r="AE219" s="69">
        <f t="shared" si="63"/>
        <v>0</v>
      </c>
      <c r="AF219" s="69">
        <f t="shared" si="63"/>
        <v>0</v>
      </c>
      <c r="AG219" s="70">
        <f t="shared" si="63"/>
        <v>0</v>
      </c>
      <c r="AH219" s="115">
        <f t="shared" si="63"/>
        <v>25</v>
      </c>
      <c r="AI219" s="116">
        <f t="shared" si="63"/>
        <v>0</v>
      </c>
      <c r="AJ219" s="116">
        <f t="shared" si="63"/>
        <v>0</v>
      </c>
      <c r="AK219" s="116">
        <f t="shared" si="63"/>
        <v>0</v>
      </c>
      <c r="AL219" s="117">
        <f t="shared" si="63"/>
        <v>0</v>
      </c>
      <c r="AM219" s="65">
        <f t="shared" ref="AM219:AQ219" si="64">AM38-AM37</f>
        <v>0</v>
      </c>
      <c r="AN219" s="66">
        <f t="shared" si="64"/>
        <v>0</v>
      </c>
      <c r="AO219" s="66">
        <f t="shared" si="64"/>
        <v>0</v>
      </c>
      <c r="AP219" s="66">
        <f t="shared" si="64"/>
        <v>0</v>
      </c>
      <c r="AQ219" s="67">
        <f t="shared" si="64"/>
        <v>0</v>
      </c>
      <c r="AR219" s="4"/>
    </row>
    <row r="220" spans="2:45">
      <c r="B220" s="193">
        <v>43949</v>
      </c>
      <c r="C220" s="114">
        <f t="shared" si="5"/>
        <v>35</v>
      </c>
      <c r="D220" s="115">
        <f t="shared" ref="D220:AL220" si="65">D39-D38</f>
        <v>0</v>
      </c>
      <c r="E220" s="116">
        <f t="shared" si="65"/>
        <v>0</v>
      </c>
      <c r="F220" s="116">
        <f t="shared" si="65"/>
        <v>0</v>
      </c>
      <c r="G220" s="116">
        <f t="shared" si="65"/>
        <v>0</v>
      </c>
      <c r="H220" s="117">
        <f t="shared" si="65"/>
        <v>0</v>
      </c>
      <c r="I220" s="65">
        <f t="shared" si="65"/>
        <v>0</v>
      </c>
      <c r="J220" s="66">
        <f t="shared" si="65"/>
        <v>0</v>
      </c>
      <c r="K220" s="66">
        <f t="shared" si="65"/>
        <v>0</v>
      </c>
      <c r="L220" s="66">
        <f t="shared" si="65"/>
        <v>0</v>
      </c>
      <c r="M220" s="67">
        <f t="shared" si="65"/>
        <v>0</v>
      </c>
      <c r="N220" s="68">
        <f t="shared" si="65"/>
        <v>0</v>
      </c>
      <c r="O220" s="69">
        <f t="shared" si="65"/>
        <v>0</v>
      </c>
      <c r="P220" s="69">
        <f t="shared" si="65"/>
        <v>0</v>
      </c>
      <c r="Q220" s="69">
        <f t="shared" si="65"/>
        <v>0</v>
      </c>
      <c r="R220" s="70">
        <f t="shared" si="65"/>
        <v>0</v>
      </c>
      <c r="S220" s="115">
        <f t="shared" si="65"/>
        <v>0</v>
      </c>
      <c r="T220" s="116">
        <f t="shared" si="65"/>
        <v>0</v>
      </c>
      <c r="U220" s="116">
        <f t="shared" si="65"/>
        <v>1</v>
      </c>
      <c r="V220" s="116">
        <f t="shared" si="65"/>
        <v>0</v>
      </c>
      <c r="W220" s="117">
        <f t="shared" si="65"/>
        <v>0</v>
      </c>
      <c r="X220" s="65">
        <f t="shared" si="65"/>
        <v>0</v>
      </c>
      <c r="Y220" s="66">
        <f t="shared" si="65"/>
        <v>0</v>
      </c>
      <c r="Z220" s="66">
        <f t="shared" si="65"/>
        <v>0</v>
      </c>
      <c r="AA220" s="66">
        <f t="shared" si="65"/>
        <v>0</v>
      </c>
      <c r="AB220" s="67">
        <f t="shared" si="65"/>
        <v>0</v>
      </c>
      <c r="AC220" s="68">
        <f t="shared" si="65"/>
        <v>0</v>
      </c>
      <c r="AD220" s="69">
        <f t="shared" si="65"/>
        <v>0</v>
      </c>
      <c r="AE220" s="69">
        <f t="shared" si="65"/>
        <v>0</v>
      </c>
      <c r="AF220" s="69">
        <f t="shared" si="65"/>
        <v>0</v>
      </c>
      <c r="AG220" s="70">
        <f t="shared" si="65"/>
        <v>0</v>
      </c>
      <c r="AH220" s="115">
        <f t="shared" si="65"/>
        <v>14</v>
      </c>
      <c r="AI220" s="116">
        <f t="shared" si="65"/>
        <v>20</v>
      </c>
      <c r="AJ220" s="116">
        <f t="shared" si="65"/>
        <v>0</v>
      </c>
      <c r="AK220" s="116">
        <f t="shared" si="65"/>
        <v>0</v>
      </c>
      <c r="AL220" s="117">
        <f t="shared" si="65"/>
        <v>0</v>
      </c>
      <c r="AM220" s="65">
        <f t="shared" ref="AM220:AQ220" si="66">AM39-AM38</f>
        <v>0</v>
      </c>
      <c r="AN220" s="66">
        <f t="shared" si="66"/>
        <v>0</v>
      </c>
      <c r="AO220" s="66">
        <f t="shared" si="66"/>
        <v>0</v>
      </c>
      <c r="AP220" s="66">
        <f t="shared" si="66"/>
        <v>0</v>
      </c>
      <c r="AQ220" s="67">
        <f t="shared" si="66"/>
        <v>0</v>
      </c>
      <c r="AR220" s="4"/>
    </row>
    <row r="221" spans="2:45">
      <c r="B221" s="193">
        <v>43955</v>
      </c>
      <c r="C221" s="114">
        <f t="shared" si="5"/>
        <v>40</v>
      </c>
      <c r="D221" s="115">
        <f t="shared" ref="D221:AL221" si="67">D40-D39</f>
        <v>0</v>
      </c>
      <c r="E221" s="116">
        <f t="shared" si="67"/>
        <v>0</v>
      </c>
      <c r="F221" s="116">
        <f t="shared" si="67"/>
        <v>0</v>
      </c>
      <c r="G221" s="116">
        <f t="shared" si="67"/>
        <v>0</v>
      </c>
      <c r="H221" s="117">
        <f t="shared" si="67"/>
        <v>0</v>
      </c>
      <c r="I221" s="65">
        <f t="shared" si="67"/>
        <v>0</v>
      </c>
      <c r="J221" s="66">
        <f t="shared" si="67"/>
        <v>0</v>
      </c>
      <c r="K221" s="66">
        <f t="shared" si="67"/>
        <v>0</v>
      </c>
      <c r="L221" s="66">
        <f t="shared" si="67"/>
        <v>0</v>
      </c>
      <c r="M221" s="67">
        <f t="shared" si="67"/>
        <v>0</v>
      </c>
      <c r="N221" s="68">
        <f t="shared" si="67"/>
        <v>0</v>
      </c>
      <c r="O221" s="69">
        <f t="shared" si="67"/>
        <v>0</v>
      </c>
      <c r="P221" s="69">
        <f t="shared" si="67"/>
        <v>0</v>
      </c>
      <c r="Q221" s="69">
        <f t="shared" si="67"/>
        <v>0</v>
      </c>
      <c r="R221" s="70">
        <f t="shared" si="67"/>
        <v>0</v>
      </c>
      <c r="S221" s="115">
        <f t="shared" si="67"/>
        <v>0</v>
      </c>
      <c r="T221" s="116">
        <f t="shared" si="67"/>
        <v>0</v>
      </c>
      <c r="U221" s="116">
        <f t="shared" si="67"/>
        <v>0</v>
      </c>
      <c r="V221" s="116">
        <f t="shared" si="67"/>
        <v>0</v>
      </c>
      <c r="W221" s="117">
        <f t="shared" si="67"/>
        <v>0</v>
      </c>
      <c r="X221" s="65">
        <f t="shared" si="67"/>
        <v>0</v>
      </c>
      <c r="Y221" s="66">
        <f t="shared" si="67"/>
        <v>0</v>
      </c>
      <c r="Z221" s="66">
        <f t="shared" si="67"/>
        <v>0</v>
      </c>
      <c r="AA221" s="66">
        <f t="shared" si="67"/>
        <v>0</v>
      </c>
      <c r="AB221" s="67">
        <f t="shared" si="67"/>
        <v>0</v>
      </c>
      <c r="AC221" s="68">
        <f t="shared" si="67"/>
        <v>0</v>
      </c>
      <c r="AD221" s="69">
        <f t="shared" si="67"/>
        <v>0</v>
      </c>
      <c r="AE221" s="69">
        <f t="shared" si="67"/>
        <v>0</v>
      </c>
      <c r="AF221" s="69">
        <f t="shared" si="67"/>
        <v>2</v>
      </c>
      <c r="AG221" s="70">
        <f t="shared" si="67"/>
        <v>4</v>
      </c>
      <c r="AH221" s="115">
        <f t="shared" si="67"/>
        <v>14</v>
      </c>
      <c r="AI221" s="116">
        <f t="shared" si="67"/>
        <v>20</v>
      </c>
      <c r="AJ221" s="116">
        <f t="shared" si="67"/>
        <v>0</v>
      </c>
      <c r="AK221" s="116">
        <f t="shared" si="67"/>
        <v>0</v>
      </c>
      <c r="AL221" s="117">
        <f t="shared" si="67"/>
        <v>0</v>
      </c>
      <c r="AM221" s="65">
        <f t="shared" ref="AM221:AQ221" si="68">AM40-AM39</f>
        <v>0</v>
      </c>
      <c r="AN221" s="66">
        <f t="shared" si="68"/>
        <v>0</v>
      </c>
      <c r="AO221" s="66">
        <f t="shared" si="68"/>
        <v>0</v>
      </c>
      <c r="AP221" s="66">
        <f t="shared" si="68"/>
        <v>0</v>
      </c>
      <c r="AQ221" s="67">
        <f t="shared" si="68"/>
        <v>0</v>
      </c>
      <c r="AR221" s="4"/>
    </row>
    <row r="222" spans="2:45">
      <c r="B222" s="193">
        <v>43963</v>
      </c>
      <c r="C222" s="114">
        <f t="shared" ref="C222:C253" si="69">SUM(D222:AQ222)</f>
        <v>14</v>
      </c>
      <c r="D222" s="115">
        <f t="shared" ref="D222:AL222" si="70">D41-D40</f>
        <v>0</v>
      </c>
      <c r="E222" s="116">
        <f t="shared" si="70"/>
        <v>0</v>
      </c>
      <c r="F222" s="116">
        <f t="shared" si="70"/>
        <v>0</v>
      </c>
      <c r="G222" s="116">
        <f t="shared" si="70"/>
        <v>0</v>
      </c>
      <c r="H222" s="117">
        <f t="shared" si="70"/>
        <v>0</v>
      </c>
      <c r="I222" s="65">
        <f t="shared" si="70"/>
        <v>0</v>
      </c>
      <c r="J222" s="66">
        <f t="shared" si="70"/>
        <v>0</v>
      </c>
      <c r="K222" s="66">
        <f t="shared" si="70"/>
        <v>0</v>
      </c>
      <c r="L222" s="66">
        <f t="shared" si="70"/>
        <v>0</v>
      </c>
      <c r="M222" s="67">
        <f t="shared" si="70"/>
        <v>0</v>
      </c>
      <c r="N222" s="68">
        <f t="shared" si="70"/>
        <v>0</v>
      </c>
      <c r="O222" s="69">
        <f t="shared" si="70"/>
        <v>0</v>
      </c>
      <c r="P222" s="69">
        <f t="shared" si="70"/>
        <v>0</v>
      </c>
      <c r="Q222" s="69">
        <f t="shared" si="70"/>
        <v>0</v>
      </c>
      <c r="R222" s="70">
        <f t="shared" si="70"/>
        <v>0</v>
      </c>
      <c r="S222" s="115">
        <f t="shared" si="70"/>
        <v>0</v>
      </c>
      <c r="T222" s="116">
        <f t="shared" si="70"/>
        <v>0</v>
      </c>
      <c r="U222" s="116">
        <f t="shared" si="70"/>
        <v>0</v>
      </c>
      <c r="V222" s="116">
        <f t="shared" si="70"/>
        <v>0</v>
      </c>
      <c r="W222" s="117">
        <f t="shared" si="70"/>
        <v>0</v>
      </c>
      <c r="X222" s="65">
        <f t="shared" si="70"/>
        <v>0</v>
      </c>
      <c r="Y222" s="66">
        <f t="shared" si="70"/>
        <v>0</v>
      </c>
      <c r="Z222" s="66">
        <f t="shared" si="70"/>
        <v>0</v>
      </c>
      <c r="AA222" s="66">
        <f t="shared" si="70"/>
        <v>0</v>
      </c>
      <c r="AB222" s="67">
        <f t="shared" si="70"/>
        <v>0</v>
      </c>
      <c r="AC222" s="68">
        <f t="shared" si="70"/>
        <v>0</v>
      </c>
      <c r="AD222" s="69">
        <f t="shared" si="70"/>
        <v>0</v>
      </c>
      <c r="AE222" s="69">
        <f t="shared" si="70"/>
        <v>0</v>
      </c>
      <c r="AF222" s="69">
        <f t="shared" si="70"/>
        <v>0</v>
      </c>
      <c r="AG222" s="70">
        <f t="shared" si="70"/>
        <v>0</v>
      </c>
      <c r="AH222" s="115">
        <f t="shared" si="70"/>
        <v>7</v>
      </c>
      <c r="AI222" s="116">
        <f t="shared" si="70"/>
        <v>7</v>
      </c>
      <c r="AJ222" s="116">
        <f t="shared" si="70"/>
        <v>0</v>
      </c>
      <c r="AK222" s="116">
        <f t="shared" si="70"/>
        <v>0</v>
      </c>
      <c r="AL222" s="117">
        <f t="shared" si="70"/>
        <v>0</v>
      </c>
      <c r="AM222" s="65">
        <f t="shared" ref="AM222:AQ222" si="71">AM41-AM40</f>
        <v>0</v>
      </c>
      <c r="AN222" s="66">
        <f t="shared" si="71"/>
        <v>0</v>
      </c>
      <c r="AO222" s="66">
        <f t="shared" si="71"/>
        <v>0</v>
      </c>
      <c r="AP222" s="66">
        <f t="shared" si="71"/>
        <v>0</v>
      </c>
      <c r="AQ222" s="67">
        <f t="shared" si="71"/>
        <v>0</v>
      </c>
      <c r="AR222" s="4"/>
    </row>
    <row r="223" spans="2:45">
      <c r="B223" s="193">
        <v>43969</v>
      </c>
      <c r="C223" s="114">
        <f t="shared" si="69"/>
        <v>27</v>
      </c>
      <c r="D223" s="115">
        <f t="shared" ref="D223:AL223" si="72">D42-D41</f>
        <v>0</v>
      </c>
      <c r="E223" s="116">
        <f t="shared" si="72"/>
        <v>0</v>
      </c>
      <c r="F223" s="116">
        <f t="shared" si="72"/>
        <v>0</v>
      </c>
      <c r="G223" s="116">
        <f t="shared" si="72"/>
        <v>0</v>
      </c>
      <c r="H223" s="117">
        <f t="shared" si="72"/>
        <v>0</v>
      </c>
      <c r="I223" s="65">
        <f t="shared" si="72"/>
        <v>0</v>
      </c>
      <c r="J223" s="66">
        <f t="shared" si="72"/>
        <v>0</v>
      </c>
      <c r="K223" s="66">
        <f t="shared" si="72"/>
        <v>0</v>
      </c>
      <c r="L223" s="66">
        <f t="shared" si="72"/>
        <v>0</v>
      </c>
      <c r="M223" s="67">
        <f t="shared" si="72"/>
        <v>0</v>
      </c>
      <c r="N223" s="68">
        <f t="shared" si="72"/>
        <v>0</v>
      </c>
      <c r="O223" s="69">
        <f t="shared" si="72"/>
        <v>0</v>
      </c>
      <c r="P223" s="69">
        <f t="shared" si="72"/>
        <v>0</v>
      </c>
      <c r="Q223" s="69">
        <f t="shared" si="72"/>
        <v>0</v>
      </c>
      <c r="R223" s="70">
        <f t="shared" si="72"/>
        <v>0</v>
      </c>
      <c r="S223" s="115">
        <f t="shared" si="72"/>
        <v>0</v>
      </c>
      <c r="T223" s="116">
        <f t="shared" si="72"/>
        <v>0</v>
      </c>
      <c r="U223" s="116">
        <f t="shared" si="72"/>
        <v>0</v>
      </c>
      <c r="V223" s="116">
        <f t="shared" si="72"/>
        <v>0</v>
      </c>
      <c r="W223" s="117">
        <f t="shared" si="72"/>
        <v>0</v>
      </c>
      <c r="X223" s="65">
        <f t="shared" si="72"/>
        <v>0</v>
      </c>
      <c r="Y223" s="66">
        <f t="shared" si="72"/>
        <v>0</v>
      </c>
      <c r="Z223" s="66">
        <f t="shared" si="72"/>
        <v>0</v>
      </c>
      <c r="AA223" s="66">
        <f t="shared" si="72"/>
        <v>0</v>
      </c>
      <c r="AB223" s="67">
        <f t="shared" si="72"/>
        <v>0</v>
      </c>
      <c r="AC223" s="68">
        <f t="shared" si="72"/>
        <v>0</v>
      </c>
      <c r="AD223" s="69">
        <f t="shared" si="72"/>
        <v>0</v>
      </c>
      <c r="AE223" s="69">
        <f t="shared" si="72"/>
        <v>0</v>
      </c>
      <c r="AF223" s="69">
        <f t="shared" si="72"/>
        <v>0</v>
      </c>
      <c r="AG223" s="70">
        <f t="shared" si="72"/>
        <v>4</v>
      </c>
      <c r="AH223" s="115">
        <f t="shared" si="72"/>
        <v>3</v>
      </c>
      <c r="AI223" s="116">
        <f t="shared" si="72"/>
        <v>20</v>
      </c>
      <c r="AJ223" s="116">
        <f t="shared" si="72"/>
        <v>0</v>
      </c>
      <c r="AK223" s="116">
        <f t="shared" si="72"/>
        <v>0</v>
      </c>
      <c r="AL223" s="117">
        <f t="shared" si="72"/>
        <v>0</v>
      </c>
      <c r="AM223" s="65">
        <f t="shared" ref="AM223:AQ223" si="73">AM42-AM41</f>
        <v>0</v>
      </c>
      <c r="AN223" s="66">
        <f t="shared" si="73"/>
        <v>0</v>
      </c>
      <c r="AO223" s="66">
        <f t="shared" si="73"/>
        <v>0</v>
      </c>
      <c r="AP223" s="66">
        <f t="shared" si="73"/>
        <v>0</v>
      </c>
      <c r="AQ223" s="67">
        <f t="shared" si="73"/>
        <v>0</v>
      </c>
      <c r="AR223" s="4"/>
    </row>
    <row r="224" spans="2:45">
      <c r="B224" s="193">
        <v>44011</v>
      </c>
      <c r="C224" s="114">
        <f t="shared" si="69"/>
        <v>157</v>
      </c>
      <c r="D224" s="115">
        <f t="shared" ref="D224:AL224" si="74">D43-D42</f>
        <v>0</v>
      </c>
      <c r="E224" s="116">
        <f t="shared" si="74"/>
        <v>0</v>
      </c>
      <c r="F224" s="116">
        <f t="shared" si="74"/>
        <v>0</v>
      </c>
      <c r="G224" s="116">
        <f t="shared" si="74"/>
        <v>0</v>
      </c>
      <c r="H224" s="117">
        <f t="shared" si="74"/>
        <v>0</v>
      </c>
      <c r="I224" s="65">
        <f t="shared" si="74"/>
        <v>0</v>
      </c>
      <c r="J224" s="66">
        <f t="shared" si="74"/>
        <v>0</v>
      </c>
      <c r="K224" s="66">
        <f t="shared" si="74"/>
        <v>0</v>
      </c>
      <c r="L224" s="66">
        <f t="shared" si="74"/>
        <v>0</v>
      </c>
      <c r="M224" s="67">
        <f t="shared" si="74"/>
        <v>0</v>
      </c>
      <c r="N224" s="68">
        <f t="shared" si="74"/>
        <v>0</v>
      </c>
      <c r="O224" s="69">
        <f t="shared" si="74"/>
        <v>0</v>
      </c>
      <c r="P224" s="69">
        <f t="shared" si="74"/>
        <v>0</v>
      </c>
      <c r="Q224" s="69">
        <f t="shared" si="74"/>
        <v>0</v>
      </c>
      <c r="R224" s="70">
        <f t="shared" si="74"/>
        <v>0</v>
      </c>
      <c r="S224" s="115">
        <f t="shared" si="74"/>
        <v>0</v>
      </c>
      <c r="T224" s="116">
        <f t="shared" si="74"/>
        <v>0</v>
      </c>
      <c r="U224" s="116">
        <f t="shared" si="74"/>
        <v>0</v>
      </c>
      <c r="V224" s="116">
        <f t="shared" si="74"/>
        <v>0</v>
      </c>
      <c r="W224" s="117">
        <f t="shared" si="74"/>
        <v>0</v>
      </c>
      <c r="X224" s="65">
        <f t="shared" si="74"/>
        <v>0</v>
      </c>
      <c r="Y224" s="66">
        <f t="shared" si="74"/>
        <v>0</v>
      </c>
      <c r="Z224" s="66">
        <f t="shared" si="74"/>
        <v>0</v>
      </c>
      <c r="AA224" s="66">
        <f t="shared" si="74"/>
        <v>0</v>
      </c>
      <c r="AB224" s="67">
        <f t="shared" si="74"/>
        <v>0</v>
      </c>
      <c r="AC224" s="68">
        <f t="shared" si="74"/>
        <v>0</v>
      </c>
      <c r="AD224" s="69">
        <f t="shared" si="74"/>
        <v>0</v>
      </c>
      <c r="AE224" s="69">
        <f t="shared" si="74"/>
        <v>0</v>
      </c>
      <c r="AF224" s="69">
        <f t="shared" si="74"/>
        <v>0</v>
      </c>
      <c r="AG224" s="70">
        <f t="shared" si="74"/>
        <v>0</v>
      </c>
      <c r="AH224" s="115">
        <f t="shared" si="74"/>
        <v>100</v>
      </c>
      <c r="AI224" s="116">
        <f t="shared" si="74"/>
        <v>57</v>
      </c>
      <c r="AJ224" s="116">
        <f t="shared" si="74"/>
        <v>0</v>
      </c>
      <c r="AK224" s="116">
        <f t="shared" si="74"/>
        <v>0</v>
      </c>
      <c r="AL224" s="117">
        <f t="shared" si="74"/>
        <v>0</v>
      </c>
      <c r="AM224" s="65">
        <f t="shared" ref="AM224:AQ224" si="75">AM43-AM42</f>
        <v>0</v>
      </c>
      <c r="AN224" s="66">
        <f t="shared" si="75"/>
        <v>0</v>
      </c>
      <c r="AO224" s="66">
        <f t="shared" si="75"/>
        <v>0</v>
      </c>
      <c r="AP224" s="66">
        <f t="shared" si="75"/>
        <v>0</v>
      </c>
      <c r="AQ224" s="67">
        <f t="shared" si="75"/>
        <v>0</v>
      </c>
      <c r="AR224" s="4"/>
    </row>
    <row r="225" spans="2:45">
      <c r="B225" s="193">
        <v>44026</v>
      </c>
      <c r="C225" s="114">
        <f t="shared" si="69"/>
        <v>46</v>
      </c>
      <c r="D225" s="115">
        <f t="shared" ref="D225:AL225" si="76">D44-D43</f>
        <v>0</v>
      </c>
      <c r="E225" s="116">
        <f t="shared" si="76"/>
        <v>0</v>
      </c>
      <c r="F225" s="116">
        <f t="shared" si="76"/>
        <v>0</v>
      </c>
      <c r="G225" s="116">
        <f t="shared" si="76"/>
        <v>0</v>
      </c>
      <c r="H225" s="117">
        <f t="shared" si="76"/>
        <v>0</v>
      </c>
      <c r="I225" s="65">
        <f t="shared" si="76"/>
        <v>0</v>
      </c>
      <c r="J225" s="66">
        <f t="shared" si="76"/>
        <v>0</v>
      </c>
      <c r="K225" s="66">
        <f t="shared" si="76"/>
        <v>0</v>
      </c>
      <c r="L225" s="66">
        <f t="shared" si="76"/>
        <v>0</v>
      </c>
      <c r="M225" s="67">
        <f t="shared" si="76"/>
        <v>0</v>
      </c>
      <c r="N225" s="68">
        <f t="shared" si="76"/>
        <v>0</v>
      </c>
      <c r="O225" s="69">
        <f t="shared" si="76"/>
        <v>0</v>
      </c>
      <c r="P225" s="69">
        <f t="shared" si="76"/>
        <v>0</v>
      </c>
      <c r="Q225" s="69">
        <f t="shared" si="76"/>
        <v>0</v>
      </c>
      <c r="R225" s="70">
        <f t="shared" si="76"/>
        <v>0</v>
      </c>
      <c r="S225" s="115">
        <f t="shared" si="76"/>
        <v>0</v>
      </c>
      <c r="T225" s="116">
        <f t="shared" si="76"/>
        <v>0</v>
      </c>
      <c r="U225" s="116">
        <f t="shared" si="76"/>
        <v>0</v>
      </c>
      <c r="V225" s="116">
        <f t="shared" si="76"/>
        <v>0</v>
      </c>
      <c r="W225" s="117">
        <f t="shared" si="76"/>
        <v>0</v>
      </c>
      <c r="X225" s="65">
        <f t="shared" si="76"/>
        <v>0</v>
      </c>
      <c r="Y225" s="66">
        <f t="shared" si="76"/>
        <v>0</v>
      </c>
      <c r="Z225" s="66">
        <f t="shared" si="76"/>
        <v>0</v>
      </c>
      <c r="AA225" s="66">
        <f t="shared" si="76"/>
        <v>0</v>
      </c>
      <c r="AB225" s="67">
        <f t="shared" si="76"/>
        <v>0</v>
      </c>
      <c r="AC225" s="68">
        <f t="shared" si="76"/>
        <v>0</v>
      </c>
      <c r="AD225" s="69">
        <f t="shared" si="76"/>
        <v>0</v>
      </c>
      <c r="AE225" s="69">
        <f t="shared" si="76"/>
        <v>0</v>
      </c>
      <c r="AF225" s="69">
        <f t="shared" si="76"/>
        <v>0</v>
      </c>
      <c r="AG225" s="70">
        <f t="shared" si="76"/>
        <v>0</v>
      </c>
      <c r="AH225" s="115">
        <f t="shared" si="76"/>
        <v>2</v>
      </c>
      <c r="AI225" s="116">
        <f t="shared" si="76"/>
        <v>44</v>
      </c>
      <c r="AJ225" s="116">
        <f t="shared" si="76"/>
        <v>0</v>
      </c>
      <c r="AK225" s="116">
        <f t="shared" si="76"/>
        <v>0</v>
      </c>
      <c r="AL225" s="117">
        <f t="shared" si="76"/>
        <v>0</v>
      </c>
      <c r="AM225" s="65">
        <f t="shared" ref="AM225:AQ225" si="77">AM44-AM43</f>
        <v>0</v>
      </c>
      <c r="AN225" s="66">
        <f t="shared" si="77"/>
        <v>0</v>
      </c>
      <c r="AO225" s="66">
        <f t="shared" si="77"/>
        <v>0</v>
      </c>
      <c r="AP225" s="66">
        <f t="shared" si="77"/>
        <v>0</v>
      </c>
      <c r="AQ225" s="67">
        <f t="shared" si="77"/>
        <v>0</v>
      </c>
      <c r="AR225" s="4"/>
    </row>
    <row r="226" spans="2:45">
      <c r="B226" s="193">
        <v>44052</v>
      </c>
      <c r="C226" s="114">
        <f t="shared" si="69"/>
        <v>141</v>
      </c>
      <c r="D226" s="115">
        <f t="shared" ref="D226:AL226" si="78">D45-D44</f>
        <v>0</v>
      </c>
      <c r="E226" s="116">
        <f t="shared" si="78"/>
        <v>0</v>
      </c>
      <c r="F226" s="116">
        <f t="shared" si="78"/>
        <v>0</v>
      </c>
      <c r="G226" s="116">
        <f t="shared" si="78"/>
        <v>0</v>
      </c>
      <c r="H226" s="117">
        <f t="shared" si="78"/>
        <v>0</v>
      </c>
      <c r="I226" s="65">
        <f t="shared" si="78"/>
        <v>0</v>
      </c>
      <c r="J226" s="66">
        <f t="shared" si="78"/>
        <v>0</v>
      </c>
      <c r="K226" s="66">
        <f t="shared" si="78"/>
        <v>0</v>
      </c>
      <c r="L226" s="66">
        <f t="shared" si="78"/>
        <v>0</v>
      </c>
      <c r="M226" s="67">
        <f t="shared" si="78"/>
        <v>0</v>
      </c>
      <c r="N226" s="68">
        <f t="shared" si="78"/>
        <v>0</v>
      </c>
      <c r="O226" s="69">
        <f t="shared" si="78"/>
        <v>0</v>
      </c>
      <c r="P226" s="69">
        <f t="shared" si="78"/>
        <v>0</v>
      </c>
      <c r="Q226" s="69">
        <f t="shared" si="78"/>
        <v>0</v>
      </c>
      <c r="R226" s="70">
        <f t="shared" si="78"/>
        <v>0</v>
      </c>
      <c r="S226" s="115">
        <f t="shared" si="78"/>
        <v>0</v>
      </c>
      <c r="T226" s="116">
        <f t="shared" si="78"/>
        <v>0</v>
      </c>
      <c r="U226" s="116">
        <f t="shared" si="78"/>
        <v>0</v>
      </c>
      <c r="V226" s="116">
        <f t="shared" si="78"/>
        <v>0</v>
      </c>
      <c r="W226" s="117">
        <f t="shared" si="78"/>
        <v>0</v>
      </c>
      <c r="X226" s="65">
        <f t="shared" si="78"/>
        <v>0</v>
      </c>
      <c r="Y226" s="66">
        <f t="shared" si="78"/>
        <v>0</v>
      </c>
      <c r="Z226" s="66">
        <f t="shared" si="78"/>
        <v>0</v>
      </c>
      <c r="AA226" s="66">
        <f t="shared" si="78"/>
        <v>0</v>
      </c>
      <c r="AB226" s="67">
        <f t="shared" si="78"/>
        <v>0</v>
      </c>
      <c r="AC226" s="68">
        <f t="shared" si="78"/>
        <v>0</v>
      </c>
      <c r="AD226" s="69">
        <f t="shared" si="78"/>
        <v>0</v>
      </c>
      <c r="AE226" s="69">
        <f t="shared" si="78"/>
        <v>0</v>
      </c>
      <c r="AF226" s="69">
        <f t="shared" si="78"/>
        <v>0</v>
      </c>
      <c r="AG226" s="70">
        <f t="shared" si="78"/>
        <v>6</v>
      </c>
      <c r="AH226" s="115">
        <f t="shared" si="78"/>
        <v>17</v>
      </c>
      <c r="AI226" s="116">
        <f t="shared" si="78"/>
        <v>118</v>
      </c>
      <c r="AJ226" s="116">
        <f t="shared" si="78"/>
        <v>0</v>
      </c>
      <c r="AK226" s="116">
        <f t="shared" si="78"/>
        <v>0</v>
      </c>
      <c r="AL226" s="117">
        <f t="shared" si="78"/>
        <v>0</v>
      </c>
      <c r="AM226" s="65">
        <f t="shared" ref="AM226:AQ226" si="79">AM45-AM44</f>
        <v>0</v>
      </c>
      <c r="AN226" s="66">
        <f t="shared" si="79"/>
        <v>0</v>
      </c>
      <c r="AO226" s="66">
        <f t="shared" si="79"/>
        <v>0</v>
      </c>
      <c r="AP226" s="66">
        <f t="shared" si="79"/>
        <v>0</v>
      </c>
      <c r="AQ226" s="67">
        <f t="shared" si="79"/>
        <v>0</v>
      </c>
      <c r="AR226" s="4"/>
    </row>
    <row r="227" spans="2:45">
      <c r="B227" s="193">
        <v>44056</v>
      </c>
      <c r="C227" s="114">
        <f t="shared" si="69"/>
        <v>40</v>
      </c>
      <c r="D227" s="115">
        <f t="shared" ref="D227:AL227" si="80">D46-D45</f>
        <v>0</v>
      </c>
      <c r="E227" s="116">
        <f t="shared" si="80"/>
        <v>0</v>
      </c>
      <c r="F227" s="116">
        <f t="shared" si="80"/>
        <v>0</v>
      </c>
      <c r="G227" s="116">
        <f t="shared" si="80"/>
        <v>0</v>
      </c>
      <c r="H227" s="117">
        <f t="shared" si="80"/>
        <v>0</v>
      </c>
      <c r="I227" s="65">
        <f t="shared" si="80"/>
        <v>0</v>
      </c>
      <c r="J227" s="66">
        <f t="shared" si="80"/>
        <v>0</v>
      </c>
      <c r="K227" s="66">
        <f t="shared" si="80"/>
        <v>0</v>
      </c>
      <c r="L227" s="66">
        <f t="shared" si="80"/>
        <v>0</v>
      </c>
      <c r="M227" s="67">
        <f t="shared" si="80"/>
        <v>0</v>
      </c>
      <c r="N227" s="68">
        <f t="shared" si="80"/>
        <v>0</v>
      </c>
      <c r="O227" s="69">
        <f t="shared" si="80"/>
        <v>0</v>
      </c>
      <c r="P227" s="69">
        <f t="shared" si="80"/>
        <v>0</v>
      </c>
      <c r="Q227" s="69">
        <f t="shared" si="80"/>
        <v>0</v>
      </c>
      <c r="R227" s="70">
        <f t="shared" si="80"/>
        <v>0</v>
      </c>
      <c r="S227" s="115">
        <f t="shared" si="80"/>
        <v>0</v>
      </c>
      <c r="T227" s="116">
        <f t="shared" si="80"/>
        <v>0</v>
      </c>
      <c r="U227" s="116">
        <f t="shared" si="80"/>
        <v>0</v>
      </c>
      <c r="V227" s="116">
        <f t="shared" si="80"/>
        <v>0</v>
      </c>
      <c r="W227" s="117">
        <f t="shared" si="80"/>
        <v>0</v>
      </c>
      <c r="X227" s="65">
        <f t="shared" si="80"/>
        <v>0</v>
      </c>
      <c r="Y227" s="66">
        <f t="shared" si="80"/>
        <v>0</v>
      </c>
      <c r="Z227" s="66">
        <f t="shared" si="80"/>
        <v>0</v>
      </c>
      <c r="AA227" s="66">
        <f t="shared" si="80"/>
        <v>0</v>
      </c>
      <c r="AB227" s="67">
        <f t="shared" si="80"/>
        <v>0</v>
      </c>
      <c r="AC227" s="68">
        <f t="shared" si="80"/>
        <v>0</v>
      </c>
      <c r="AD227" s="69">
        <f t="shared" si="80"/>
        <v>0</v>
      </c>
      <c r="AE227" s="69">
        <f t="shared" si="80"/>
        <v>1</v>
      </c>
      <c r="AF227" s="69">
        <f t="shared" si="80"/>
        <v>2</v>
      </c>
      <c r="AG227" s="70">
        <f t="shared" si="80"/>
        <v>0</v>
      </c>
      <c r="AH227" s="115">
        <f t="shared" si="80"/>
        <v>1</v>
      </c>
      <c r="AI227" s="116">
        <f t="shared" si="80"/>
        <v>36</v>
      </c>
      <c r="AJ227" s="116">
        <f t="shared" si="80"/>
        <v>0</v>
      </c>
      <c r="AK227" s="116">
        <f t="shared" si="80"/>
        <v>0</v>
      </c>
      <c r="AL227" s="117">
        <f t="shared" si="80"/>
        <v>0</v>
      </c>
      <c r="AM227" s="65">
        <f t="shared" ref="AM227:AQ227" si="81">AM46-AM45</f>
        <v>0</v>
      </c>
      <c r="AN227" s="66">
        <f t="shared" si="81"/>
        <v>0</v>
      </c>
      <c r="AO227" s="66">
        <f t="shared" si="81"/>
        <v>0</v>
      </c>
      <c r="AP227" s="66">
        <f t="shared" si="81"/>
        <v>0</v>
      </c>
      <c r="AQ227" s="67">
        <f t="shared" si="81"/>
        <v>0</v>
      </c>
      <c r="AR227" s="4"/>
    </row>
    <row r="228" spans="2:45">
      <c r="B228" s="193">
        <v>44072</v>
      </c>
      <c r="C228" s="114">
        <f t="shared" si="69"/>
        <v>139</v>
      </c>
      <c r="D228" s="115">
        <f t="shared" ref="D228:AL228" si="82">D47-D46</f>
        <v>0</v>
      </c>
      <c r="E228" s="116">
        <f t="shared" si="82"/>
        <v>0</v>
      </c>
      <c r="F228" s="116">
        <f t="shared" si="82"/>
        <v>0</v>
      </c>
      <c r="G228" s="116">
        <f t="shared" si="82"/>
        <v>0</v>
      </c>
      <c r="H228" s="117">
        <f t="shared" si="82"/>
        <v>0</v>
      </c>
      <c r="I228" s="65">
        <f t="shared" si="82"/>
        <v>0</v>
      </c>
      <c r="J228" s="66">
        <f t="shared" si="82"/>
        <v>0</v>
      </c>
      <c r="K228" s="66">
        <f t="shared" si="82"/>
        <v>0</v>
      </c>
      <c r="L228" s="66">
        <f t="shared" si="82"/>
        <v>0</v>
      </c>
      <c r="M228" s="67">
        <f t="shared" si="82"/>
        <v>0</v>
      </c>
      <c r="N228" s="68">
        <f t="shared" si="82"/>
        <v>0</v>
      </c>
      <c r="O228" s="69">
        <f t="shared" si="82"/>
        <v>0</v>
      </c>
      <c r="P228" s="69">
        <f t="shared" si="82"/>
        <v>0</v>
      </c>
      <c r="Q228" s="69">
        <f t="shared" si="82"/>
        <v>0</v>
      </c>
      <c r="R228" s="70">
        <f t="shared" si="82"/>
        <v>0</v>
      </c>
      <c r="S228" s="115">
        <f t="shared" si="82"/>
        <v>0</v>
      </c>
      <c r="T228" s="116">
        <f t="shared" si="82"/>
        <v>0</v>
      </c>
      <c r="U228" s="116">
        <f t="shared" si="82"/>
        <v>0</v>
      </c>
      <c r="V228" s="116">
        <f t="shared" si="82"/>
        <v>0</v>
      </c>
      <c r="W228" s="117">
        <f t="shared" si="82"/>
        <v>0</v>
      </c>
      <c r="X228" s="65">
        <f t="shared" si="82"/>
        <v>0</v>
      </c>
      <c r="Y228" s="66">
        <f t="shared" si="82"/>
        <v>0</v>
      </c>
      <c r="Z228" s="66">
        <f t="shared" si="82"/>
        <v>0</v>
      </c>
      <c r="AA228" s="66">
        <f t="shared" si="82"/>
        <v>0</v>
      </c>
      <c r="AB228" s="67">
        <f t="shared" si="82"/>
        <v>0</v>
      </c>
      <c r="AC228" s="68">
        <f t="shared" si="82"/>
        <v>0</v>
      </c>
      <c r="AD228" s="69">
        <f t="shared" si="82"/>
        <v>0</v>
      </c>
      <c r="AE228" s="69">
        <f t="shared" si="82"/>
        <v>0</v>
      </c>
      <c r="AF228" s="69">
        <f t="shared" si="82"/>
        <v>0</v>
      </c>
      <c r="AG228" s="70">
        <f t="shared" si="82"/>
        <v>0</v>
      </c>
      <c r="AH228" s="115">
        <f t="shared" si="82"/>
        <v>17</v>
      </c>
      <c r="AI228" s="116">
        <f t="shared" si="82"/>
        <v>122</v>
      </c>
      <c r="AJ228" s="116">
        <f t="shared" si="82"/>
        <v>0</v>
      </c>
      <c r="AK228" s="116">
        <f t="shared" si="82"/>
        <v>0</v>
      </c>
      <c r="AL228" s="117">
        <f t="shared" si="82"/>
        <v>0</v>
      </c>
      <c r="AM228" s="65">
        <f t="shared" ref="AM228:AQ228" si="83">AM47-AM46</f>
        <v>0</v>
      </c>
      <c r="AN228" s="66">
        <f t="shared" si="83"/>
        <v>0</v>
      </c>
      <c r="AO228" s="66">
        <f t="shared" si="83"/>
        <v>0</v>
      </c>
      <c r="AP228" s="66">
        <f t="shared" si="83"/>
        <v>0</v>
      </c>
      <c r="AQ228" s="67">
        <f t="shared" si="83"/>
        <v>0</v>
      </c>
      <c r="AR228" s="4"/>
    </row>
    <row r="229" spans="2:45">
      <c r="B229" s="193">
        <v>44094</v>
      </c>
      <c r="C229" s="114">
        <f t="shared" si="69"/>
        <v>159</v>
      </c>
      <c r="D229" s="115">
        <f t="shared" ref="D229:AL229" si="84">D48-D47</f>
        <v>0</v>
      </c>
      <c r="E229" s="116">
        <f t="shared" si="84"/>
        <v>0</v>
      </c>
      <c r="F229" s="116">
        <f t="shared" si="84"/>
        <v>0</v>
      </c>
      <c r="G229" s="116">
        <f t="shared" si="84"/>
        <v>0</v>
      </c>
      <c r="H229" s="117">
        <f t="shared" si="84"/>
        <v>0</v>
      </c>
      <c r="I229" s="65">
        <f t="shared" si="84"/>
        <v>0</v>
      </c>
      <c r="J229" s="66">
        <f t="shared" si="84"/>
        <v>0</v>
      </c>
      <c r="K229" s="66">
        <f t="shared" si="84"/>
        <v>0</v>
      </c>
      <c r="L229" s="66">
        <f t="shared" si="84"/>
        <v>0</v>
      </c>
      <c r="M229" s="67">
        <f t="shared" si="84"/>
        <v>0</v>
      </c>
      <c r="N229" s="68">
        <f t="shared" si="84"/>
        <v>0</v>
      </c>
      <c r="O229" s="69">
        <f t="shared" si="84"/>
        <v>0</v>
      </c>
      <c r="P229" s="69">
        <f t="shared" si="84"/>
        <v>0</v>
      </c>
      <c r="Q229" s="69">
        <f t="shared" si="84"/>
        <v>0</v>
      </c>
      <c r="R229" s="70">
        <f t="shared" si="84"/>
        <v>0</v>
      </c>
      <c r="S229" s="115">
        <f t="shared" si="84"/>
        <v>0</v>
      </c>
      <c r="T229" s="116">
        <f t="shared" si="84"/>
        <v>0</v>
      </c>
      <c r="U229" s="116">
        <f t="shared" si="84"/>
        <v>0</v>
      </c>
      <c r="V229" s="116">
        <f t="shared" si="84"/>
        <v>0</v>
      </c>
      <c r="W229" s="117">
        <f t="shared" si="84"/>
        <v>0</v>
      </c>
      <c r="X229" s="65">
        <f t="shared" si="84"/>
        <v>0</v>
      </c>
      <c r="Y229" s="66">
        <f t="shared" si="84"/>
        <v>0</v>
      </c>
      <c r="Z229" s="66">
        <f t="shared" si="84"/>
        <v>0</v>
      </c>
      <c r="AA229" s="66">
        <f t="shared" si="84"/>
        <v>0</v>
      </c>
      <c r="AB229" s="67">
        <f t="shared" si="84"/>
        <v>0</v>
      </c>
      <c r="AC229" s="68">
        <f t="shared" si="84"/>
        <v>0</v>
      </c>
      <c r="AD229" s="69">
        <f t="shared" si="84"/>
        <v>0</v>
      </c>
      <c r="AE229" s="69">
        <f t="shared" si="84"/>
        <v>0</v>
      </c>
      <c r="AF229" s="69">
        <f t="shared" si="84"/>
        <v>0</v>
      </c>
      <c r="AG229" s="70">
        <f t="shared" si="84"/>
        <v>0</v>
      </c>
      <c r="AH229" s="115">
        <f t="shared" si="84"/>
        <v>0</v>
      </c>
      <c r="AI229" s="116">
        <f t="shared" si="84"/>
        <v>159</v>
      </c>
      <c r="AJ229" s="116">
        <f t="shared" si="84"/>
        <v>0</v>
      </c>
      <c r="AK229" s="116">
        <f t="shared" si="84"/>
        <v>0</v>
      </c>
      <c r="AL229" s="117">
        <f t="shared" si="84"/>
        <v>0</v>
      </c>
      <c r="AM229" s="65">
        <f t="shared" ref="AM229:AQ229" si="85">AM48-AM47</f>
        <v>0</v>
      </c>
      <c r="AN229" s="66">
        <f t="shared" si="85"/>
        <v>0</v>
      </c>
      <c r="AO229" s="66">
        <f t="shared" si="85"/>
        <v>0</v>
      </c>
      <c r="AP229" s="66">
        <f t="shared" si="85"/>
        <v>0</v>
      </c>
      <c r="AQ229" s="67">
        <f t="shared" si="85"/>
        <v>0</v>
      </c>
      <c r="AR229" s="4"/>
    </row>
    <row r="230" spans="2:45">
      <c r="B230" s="193">
        <v>44109</v>
      </c>
      <c r="C230" s="114">
        <f t="shared" si="69"/>
        <v>175</v>
      </c>
      <c r="D230" s="115">
        <f t="shared" ref="D230:AL230" si="86">D49-D48</f>
        <v>0</v>
      </c>
      <c r="E230" s="116">
        <f t="shared" si="86"/>
        <v>0</v>
      </c>
      <c r="F230" s="116">
        <f t="shared" si="86"/>
        <v>0</v>
      </c>
      <c r="G230" s="116">
        <f t="shared" si="86"/>
        <v>0</v>
      </c>
      <c r="H230" s="117">
        <f t="shared" si="86"/>
        <v>0</v>
      </c>
      <c r="I230" s="65">
        <f t="shared" si="86"/>
        <v>0</v>
      </c>
      <c r="J230" s="66">
        <f t="shared" si="86"/>
        <v>0</v>
      </c>
      <c r="K230" s="66">
        <f t="shared" si="86"/>
        <v>0</v>
      </c>
      <c r="L230" s="66">
        <f t="shared" si="86"/>
        <v>0</v>
      </c>
      <c r="M230" s="67">
        <f t="shared" si="86"/>
        <v>0</v>
      </c>
      <c r="N230" s="68">
        <f t="shared" si="86"/>
        <v>0</v>
      </c>
      <c r="O230" s="69">
        <f t="shared" si="86"/>
        <v>0</v>
      </c>
      <c r="P230" s="69">
        <f t="shared" si="86"/>
        <v>0</v>
      </c>
      <c r="Q230" s="69">
        <f t="shared" si="86"/>
        <v>0</v>
      </c>
      <c r="R230" s="70">
        <f t="shared" si="86"/>
        <v>0</v>
      </c>
      <c r="S230" s="115">
        <f t="shared" si="86"/>
        <v>0</v>
      </c>
      <c r="T230" s="116">
        <f t="shared" si="86"/>
        <v>0</v>
      </c>
      <c r="U230" s="116">
        <f t="shared" si="86"/>
        <v>0</v>
      </c>
      <c r="V230" s="116">
        <f t="shared" si="86"/>
        <v>0</v>
      </c>
      <c r="W230" s="117">
        <f t="shared" si="86"/>
        <v>0</v>
      </c>
      <c r="X230" s="65">
        <f t="shared" si="86"/>
        <v>0</v>
      </c>
      <c r="Y230" s="66">
        <f t="shared" si="86"/>
        <v>0</v>
      </c>
      <c r="Z230" s="66">
        <f t="shared" si="86"/>
        <v>0</v>
      </c>
      <c r="AA230" s="66">
        <f t="shared" si="86"/>
        <v>0</v>
      </c>
      <c r="AB230" s="67">
        <f t="shared" si="86"/>
        <v>0</v>
      </c>
      <c r="AC230" s="68">
        <f t="shared" si="86"/>
        <v>0</v>
      </c>
      <c r="AD230" s="69">
        <f t="shared" si="86"/>
        <v>0</v>
      </c>
      <c r="AE230" s="69">
        <f t="shared" si="86"/>
        <v>0</v>
      </c>
      <c r="AF230" s="69">
        <f t="shared" si="86"/>
        <v>0</v>
      </c>
      <c r="AG230" s="70">
        <f t="shared" si="86"/>
        <v>0</v>
      </c>
      <c r="AH230" s="115">
        <f t="shared" si="86"/>
        <v>1</v>
      </c>
      <c r="AI230" s="116">
        <f t="shared" si="86"/>
        <v>174</v>
      </c>
      <c r="AJ230" s="116">
        <f t="shared" si="86"/>
        <v>0</v>
      </c>
      <c r="AK230" s="116">
        <f t="shared" si="86"/>
        <v>0</v>
      </c>
      <c r="AL230" s="117">
        <f t="shared" si="86"/>
        <v>0</v>
      </c>
      <c r="AM230" s="65">
        <f t="shared" ref="AM230:AQ230" si="87">AM49-AM48</f>
        <v>0</v>
      </c>
      <c r="AN230" s="66">
        <f t="shared" si="87"/>
        <v>0</v>
      </c>
      <c r="AO230" s="66">
        <f t="shared" si="87"/>
        <v>0</v>
      </c>
      <c r="AP230" s="66">
        <f t="shared" si="87"/>
        <v>0</v>
      </c>
      <c r="AQ230" s="67">
        <f t="shared" si="87"/>
        <v>0</v>
      </c>
      <c r="AR230" s="4"/>
    </row>
    <row r="231" spans="2:45">
      <c r="B231" s="193">
        <v>44118</v>
      </c>
      <c r="C231" s="114">
        <f t="shared" si="69"/>
        <v>102</v>
      </c>
      <c r="D231" s="115">
        <f t="shared" ref="D231:AL231" si="88">D50-D49</f>
        <v>0</v>
      </c>
      <c r="E231" s="116">
        <f t="shared" si="88"/>
        <v>0</v>
      </c>
      <c r="F231" s="116">
        <f t="shared" si="88"/>
        <v>0</v>
      </c>
      <c r="G231" s="116">
        <f t="shared" si="88"/>
        <v>0</v>
      </c>
      <c r="H231" s="117">
        <f t="shared" si="88"/>
        <v>0</v>
      </c>
      <c r="I231" s="65">
        <f t="shared" si="88"/>
        <v>0</v>
      </c>
      <c r="J231" s="66">
        <f t="shared" si="88"/>
        <v>0</v>
      </c>
      <c r="K231" s="66">
        <f t="shared" si="88"/>
        <v>0</v>
      </c>
      <c r="L231" s="66">
        <f t="shared" si="88"/>
        <v>0</v>
      </c>
      <c r="M231" s="67">
        <f t="shared" si="88"/>
        <v>0</v>
      </c>
      <c r="N231" s="68">
        <f t="shared" si="88"/>
        <v>0</v>
      </c>
      <c r="O231" s="69">
        <f t="shared" si="88"/>
        <v>0</v>
      </c>
      <c r="P231" s="69">
        <f t="shared" si="88"/>
        <v>0</v>
      </c>
      <c r="Q231" s="69">
        <f t="shared" si="88"/>
        <v>0</v>
      </c>
      <c r="R231" s="70">
        <f t="shared" si="88"/>
        <v>0</v>
      </c>
      <c r="S231" s="115">
        <f t="shared" si="88"/>
        <v>0</v>
      </c>
      <c r="T231" s="116">
        <f t="shared" si="88"/>
        <v>0</v>
      </c>
      <c r="U231" s="116">
        <f t="shared" si="88"/>
        <v>0</v>
      </c>
      <c r="V231" s="116">
        <f t="shared" si="88"/>
        <v>0</v>
      </c>
      <c r="W231" s="117">
        <f t="shared" si="88"/>
        <v>0</v>
      </c>
      <c r="X231" s="65">
        <f t="shared" si="88"/>
        <v>0</v>
      </c>
      <c r="Y231" s="66">
        <f t="shared" si="88"/>
        <v>0</v>
      </c>
      <c r="Z231" s="66">
        <f t="shared" si="88"/>
        <v>0</v>
      </c>
      <c r="AA231" s="66">
        <f t="shared" si="88"/>
        <v>0</v>
      </c>
      <c r="AB231" s="67">
        <f t="shared" si="88"/>
        <v>0</v>
      </c>
      <c r="AC231" s="68">
        <f t="shared" si="88"/>
        <v>0</v>
      </c>
      <c r="AD231" s="69">
        <f t="shared" si="88"/>
        <v>0</v>
      </c>
      <c r="AE231" s="69">
        <f t="shared" si="88"/>
        <v>0</v>
      </c>
      <c r="AF231" s="69">
        <f t="shared" si="88"/>
        <v>0</v>
      </c>
      <c r="AG231" s="70">
        <f t="shared" si="88"/>
        <v>0</v>
      </c>
      <c r="AH231" s="115">
        <f t="shared" si="88"/>
        <v>0</v>
      </c>
      <c r="AI231" s="116">
        <f t="shared" si="88"/>
        <v>102</v>
      </c>
      <c r="AJ231" s="116">
        <f t="shared" si="88"/>
        <v>0</v>
      </c>
      <c r="AK231" s="116">
        <f t="shared" si="88"/>
        <v>0</v>
      </c>
      <c r="AL231" s="117">
        <f t="shared" si="88"/>
        <v>0</v>
      </c>
      <c r="AM231" s="65">
        <f t="shared" ref="AM231:AQ231" si="89">AM50-AM49</f>
        <v>0</v>
      </c>
      <c r="AN231" s="66">
        <f t="shared" si="89"/>
        <v>0</v>
      </c>
      <c r="AO231" s="66">
        <f t="shared" si="89"/>
        <v>0</v>
      </c>
      <c r="AP231" s="66">
        <f t="shared" si="89"/>
        <v>0</v>
      </c>
      <c r="AQ231" s="67">
        <f t="shared" si="89"/>
        <v>0</v>
      </c>
      <c r="AR231" s="4"/>
    </row>
    <row r="232" spans="2:45">
      <c r="B232" s="193">
        <v>44127</v>
      </c>
      <c r="C232" s="114">
        <f t="shared" si="69"/>
        <v>193</v>
      </c>
      <c r="D232" s="115">
        <f t="shared" ref="D232:AL232" si="90">D51-D50</f>
        <v>0</v>
      </c>
      <c r="E232" s="116">
        <f t="shared" si="90"/>
        <v>0</v>
      </c>
      <c r="F232" s="116">
        <f t="shared" si="90"/>
        <v>0</v>
      </c>
      <c r="G232" s="116">
        <f t="shared" si="90"/>
        <v>0</v>
      </c>
      <c r="H232" s="117">
        <f t="shared" si="90"/>
        <v>0</v>
      </c>
      <c r="I232" s="65">
        <f t="shared" si="90"/>
        <v>0</v>
      </c>
      <c r="J232" s="66">
        <f t="shared" si="90"/>
        <v>0</v>
      </c>
      <c r="K232" s="66">
        <f t="shared" si="90"/>
        <v>0</v>
      </c>
      <c r="L232" s="66">
        <f t="shared" si="90"/>
        <v>0</v>
      </c>
      <c r="M232" s="67">
        <f t="shared" si="90"/>
        <v>0</v>
      </c>
      <c r="N232" s="68">
        <f t="shared" si="90"/>
        <v>0</v>
      </c>
      <c r="O232" s="69">
        <f t="shared" si="90"/>
        <v>0</v>
      </c>
      <c r="P232" s="69">
        <f t="shared" si="90"/>
        <v>0</v>
      </c>
      <c r="Q232" s="69">
        <f t="shared" si="90"/>
        <v>0</v>
      </c>
      <c r="R232" s="70">
        <f t="shared" si="90"/>
        <v>0</v>
      </c>
      <c r="S232" s="115">
        <f t="shared" si="90"/>
        <v>0</v>
      </c>
      <c r="T232" s="116">
        <f t="shared" si="90"/>
        <v>0</v>
      </c>
      <c r="U232" s="116">
        <f t="shared" si="90"/>
        <v>0</v>
      </c>
      <c r="V232" s="116">
        <f t="shared" si="90"/>
        <v>0</v>
      </c>
      <c r="W232" s="117">
        <f t="shared" si="90"/>
        <v>0</v>
      </c>
      <c r="X232" s="65">
        <f t="shared" si="90"/>
        <v>0</v>
      </c>
      <c r="Y232" s="66">
        <f t="shared" si="90"/>
        <v>0</v>
      </c>
      <c r="Z232" s="66">
        <f t="shared" si="90"/>
        <v>0</v>
      </c>
      <c r="AA232" s="66">
        <f t="shared" si="90"/>
        <v>0</v>
      </c>
      <c r="AB232" s="67">
        <f t="shared" si="90"/>
        <v>0</v>
      </c>
      <c r="AC232" s="68">
        <f t="shared" si="90"/>
        <v>0</v>
      </c>
      <c r="AD232" s="69">
        <f t="shared" si="90"/>
        <v>0</v>
      </c>
      <c r="AE232" s="69">
        <f t="shared" si="90"/>
        <v>0</v>
      </c>
      <c r="AF232" s="69">
        <f t="shared" si="90"/>
        <v>0</v>
      </c>
      <c r="AG232" s="70">
        <f t="shared" si="90"/>
        <v>0</v>
      </c>
      <c r="AH232" s="115">
        <f t="shared" si="90"/>
        <v>0</v>
      </c>
      <c r="AI232" s="116">
        <f t="shared" si="90"/>
        <v>193</v>
      </c>
      <c r="AJ232" s="116">
        <f t="shared" si="90"/>
        <v>0</v>
      </c>
      <c r="AK232" s="116">
        <f t="shared" si="90"/>
        <v>0</v>
      </c>
      <c r="AL232" s="117">
        <f t="shared" si="90"/>
        <v>0</v>
      </c>
      <c r="AM232" s="65">
        <f t="shared" ref="AM232:AQ232" si="91">AM51-AM50</f>
        <v>0</v>
      </c>
      <c r="AN232" s="66">
        <f t="shared" si="91"/>
        <v>0</v>
      </c>
      <c r="AO232" s="66">
        <f t="shared" si="91"/>
        <v>0</v>
      </c>
      <c r="AP232" s="66">
        <f t="shared" si="91"/>
        <v>0</v>
      </c>
      <c r="AQ232" s="67">
        <f t="shared" si="91"/>
        <v>0</v>
      </c>
      <c r="AR232" s="4"/>
    </row>
    <row r="233" spans="2:45">
      <c r="B233" s="193">
        <v>44136</v>
      </c>
      <c r="C233" s="114">
        <f t="shared" si="69"/>
        <v>105</v>
      </c>
      <c r="D233" s="115">
        <f t="shared" ref="D233:AL233" si="92">D52-D51</f>
        <v>0</v>
      </c>
      <c r="E233" s="116">
        <f t="shared" si="92"/>
        <v>0</v>
      </c>
      <c r="F233" s="116">
        <f t="shared" si="92"/>
        <v>0</v>
      </c>
      <c r="G233" s="116">
        <f t="shared" si="92"/>
        <v>0</v>
      </c>
      <c r="H233" s="117">
        <f t="shared" si="92"/>
        <v>0</v>
      </c>
      <c r="I233" s="65">
        <f t="shared" si="92"/>
        <v>0</v>
      </c>
      <c r="J233" s="66">
        <f t="shared" si="92"/>
        <v>0</v>
      </c>
      <c r="K233" s="66">
        <f t="shared" si="92"/>
        <v>0</v>
      </c>
      <c r="L233" s="66">
        <f t="shared" si="92"/>
        <v>0</v>
      </c>
      <c r="M233" s="67">
        <f t="shared" si="92"/>
        <v>0</v>
      </c>
      <c r="N233" s="68">
        <f t="shared" si="92"/>
        <v>0</v>
      </c>
      <c r="O233" s="69">
        <f t="shared" si="92"/>
        <v>0</v>
      </c>
      <c r="P233" s="69">
        <f t="shared" si="92"/>
        <v>0</v>
      </c>
      <c r="Q233" s="69">
        <f t="shared" si="92"/>
        <v>0</v>
      </c>
      <c r="R233" s="70">
        <f t="shared" si="92"/>
        <v>0</v>
      </c>
      <c r="S233" s="115">
        <f t="shared" si="92"/>
        <v>0</v>
      </c>
      <c r="T233" s="116">
        <f t="shared" si="92"/>
        <v>0</v>
      </c>
      <c r="U233" s="116">
        <f t="shared" si="92"/>
        <v>0</v>
      </c>
      <c r="V233" s="116">
        <f t="shared" si="92"/>
        <v>0</v>
      </c>
      <c r="W233" s="117">
        <f t="shared" si="92"/>
        <v>0</v>
      </c>
      <c r="X233" s="65">
        <f t="shared" si="92"/>
        <v>0</v>
      </c>
      <c r="Y233" s="66">
        <f t="shared" si="92"/>
        <v>0</v>
      </c>
      <c r="Z233" s="66">
        <f t="shared" si="92"/>
        <v>0</v>
      </c>
      <c r="AA233" s="66">
        <f t="shared" si="92"/>
        <v>0</v>
      </c>
      <c r="AB233" s="67">
        <f t="shared" si="92"/>
        <v>0</v>
      </c>
      <c r="AC233" s="68">
        <f t="shared" si="92"/>
        <v>0</v>
      </c>
      <c r="AD233" s="69">
        <f t="shared" si="92"/>
        <v>0</v>
      </c>
      <c r="AE233" s="69">
        <f t="shared" si="92"/>
        <v>0</v>
      </c>
      <c r="AF233" s="69">
        <f t="shared" si="92"/>
        <v>0</v>
      </c>
      <c r="AG233" s="70">
        <f t="shared" si="92"/>
        <v>0</v>
      </c>
      <c r="AH233" s="115">
        <f t="shared" si="92"/>
        <v>5</v>
      </c>
      <c r="AI233" s="116">
        <f t="shared" si="92"/>
        <v>100</v>
      </c>
      <c r="AJ233" s="116">
        <f t="shared" si="92"/>
        <v>0</v>
      </c>
      <c r="AK233" s="116">
        <f t="shared" si="92"/>
        <v>0</v>
      </c>
      <c r="AL233" s="117">
        <f t="shared" si="92"/>
        <v>0</v>
      </c>
      <c r="AM233" s="65">
        <f t="shared" ref="AM233:AQ233" si="93">AM52-AM51</f>
        <v>0</v>
      </c>
      <c r="AN233" s="66">
        <f t="shared" si="93"/>
        <v>0</v>
      </c>
      <c r="AO233" s="66">
        <f t="shared" si="93"/>
        <v>0</v>
      </c>
      <c r="AP233" s="66">
        <f t="shared" si="93"/>
        <v>0</v>
      </c>
      <c r="AQ233" s="67">
        <f t="shared" si="93"/>
        <v>0</v>
      </c>
      <c r="AR233" s="4"/>
      <c r="AS233" s="38" t="s">
        <v>614</v>
      </c>
    </row>
    <row r="234" spans="2:45">
      <c r="B234" s="193">
        <v>44143</v>
      </c>
      <c r="C234" s="114">
        <f t="shared" si="69"/>
        <v>101</v>
      </c>
      <c r="D234" s="115">
        <f t="shared" ref="D234:AL234" si="94">D53-D52</f>
        <v>0</v>
      </c>
      <c r="E234" s="116">
        <f t="shared" si="94"/>
        <v>0</v>
      </c>
      <c r="F234" s="116">
        <f t="shared" si="94"/>
        <v>0</v>
      </c>
      <c r="G234" s="116">
        <f t="shared" si="94"/>
        <v>0</v>
      </c>
      <c r="H234" s="117">
        <f t="shared" si="94"/>
        <v>0</v>
      </c>
      <c r="I234" s="65">
        <f t="shared" si="94"/>
        <v>0</v>
      </c>
      <c r="J234" s="66">
        <f t="shared" si="94"/>
        <v>0</v>
      </c>
      <c r="K234" s="66">
        <f t="shared" si="94"/>
        <v>0</v>
      </c>
      <c r="L234" s="66">
        <f t="shared" si="94"/>
        <v>0</v>
      </c>
      <c r="M234" s="67">
        <f t="shared" si="94"/>
        <v>0</v>
      </c>
      <c r="N234" s="68">
        <f t="shared" si="94"/>
        <v>0</v>
      </c>
      <c r="O234" s="69">
        <f t="shared" si="94"/>
        <v>0</v>
      </c>
      <c r="P234" s="69">
        <f t="shared" si="94"/>
        <v>0</v>
      </c>
      <c r="Q234" s="69">
        <f t="shared" si="94"/>
        <v>0</v>
      </c>
      <c r="R234" s="70">
        <f t="shared" si="94"/>
        <v>0</v>
      </c>
      <c r="S234" s="115">
        <f t="shared" si="94"/>
        <v>0</v>
      </c>
      <c r="T234" s="116">
        <f t="shared" si="94"/>
        <v>0</v>
      </c>
      <c r="U234" s="116">
        <f t="shared" si="94"/>
        <v>0</v>
      </c>
      <c r="V234" s="116">
        <f t="shared" si="94"/>
        <v>0</v>
      </c>
      <c r="W234" s="117">
        <f t="shared" si="94"/>
        <v>0</v>
      </c>
      <c r="X234" s="65">
        <f t="shared" si="94"/>
        <v>0</v>
      </c>
      <c r="Y234" s="66">
        <f t="shared" si="94"/>
        <v>0</v>
      </c>
      <c r="Z234" s="66">
        <f t="shared" si="94"/>
        <v>0</v>
      </c>
      <c r="AA234" s="66">
        <f t="shared" si="94"/>
        <v>0</v>
      </c>
      <c r="AB234" s="67">
        <f t="shared" si="94"/>
        <v>0</v>
      </c>
      <c r="AC234" s="68">
        <f t="shared" si="94"/>
        <v>0</v>
      </c>
      <c r="AD234" s="69">
        <f t="shared" si="94"/>
        <v>0</v>
      </c>
      <c r="AE234" s="69">
        <f t="shared" si="94"/>
        <v>0</v>
      </c>
      <c r="AF234" s="69">
        <f t="shared" si="94"/>
        <v>0</v>
      </c>
      <c r="AG234" s="70">
        <f t="shared" si="94"/>
        <v>0</v>
      </c>
      <c r="AH234" s="115">
        <f t="shared" si="94"/>
        <v>0</v>
      </c>
      <c r="AI234" s="116">
        <f t="shared" si="94"/>
        <v>101</v>
      </c>
      <c r="AJ234" s="116">
        <f t="shared" si="94"/>
        <v>0</v>
      </c>
      <c r="AK234" s="116">
        <f t="shared" si="94"/>
        <v>0</v>
      </c>
      <c r="AL234" s="117">
        <f t="shared" si="94"/>
        <v>0</v>
      </c>
      <c r="AM234" s="65">
        <f t="shared" ref="AM234:AQ234" si="95">AM53-AM52</f>
        <v>0</v>
      </c>
      <c r="AN234" s="66">
        <f t="shared" si="95"/>
        <v>0</v>
      </c>
      <c r="AO234" s="66">
        <f t="shared" si="95"/>
        <v>0</v>
      </c>
      <c r="AP234" s="66">
        <f t="shared" si="95"/>
        <v>0</v>
      </c>
      <c r="AQ234" s="67">
        <f t="shared" si="95"/>
        <v>0</v>
      </c>
      <c r="AR234" s="4"/>
      <c r="AS234" s="38" t="s">
        <v>614</v>
      </c>
    </row>
    <row r="235" spans="2:45">
      <c r="B235" s="193">
        <v>44159</v>
      </c>
      <c r="C235" s="114">
        <f t="shared" si="69"/>
        <v>172</v>
      </c>
      <c r="D235" s="115">
        <f t="shared" ref="D235:AL235" si="96">D54-D53</f>
        <v>0</v>
      </c>
      <c r="E235" s="116">
        <f t="shared" si="96"/>
        <v>0</v>
      </c>
      <c r="F235" s="116">
        <f t="shared" si="96"/>
        <v>0</v>
      </c>
      <c r="G235" s="116">
        <f t="shared" si="96"/>
        <v>0</v>
      </c>
      <c r="H235" s="117">
        <f t="shared" si="96"/>
        <v>0</v>
      </c>
      <c r="I235" s="65">
        <f t="shared" si="96"/>
        <v>0</v>
      </c>
      <c r="J235" s="66">
        <f t="shared" si="96"/>
        <v>0</v>
      </c>
      <c r="K235" s="66">
        <f t="shared" si="96"/>
        <v>0</v>
      </c>
      <c r="L235" s="66">
        <f t="shared" si="96"/>
        <v>0</v>
      </c>
      <c r="M235" s="67">
        <f t="shared" si="96"/>
        <v>0</v>
      </c>
      <c r="N235" s="68">
        <f t="shared" si="96"/>
        <v>0</v>
      </c>
      <c r="O235" s="69">
        <f t="shared" si="96"/>
        <v>0</v>
      </c>
      <c r="P235" s="69">
        <f t="shared" si="96"/>
        <v>0</v>
      </c>
      <c r="Q235" s="69">
        <f t="shared" si="96"/>
        <v>0</v>
      </c>
      <c r="R235" s="70">
        <f t="shared" si="96"/>
        <v>0</v>
      </c>
      <c r="S235" s="115">
        <f t="shared" si="96"/>
        <v>0</v>
      </c>
      <c r="T235" s="116">
        <f t="shared" si="96"/>
        <v>0</v>
      </c>
      <c r="U235" s="116">
        <f t="shared" si="96"/>
        <v>0</v>
      </c>
      <c r="V235" s="116">
        <f t="shared" si="96"/>
        <v>0</v>
      </c>
      <c r="W235" s="117">
        <f t="shared" si="96"/>
        <v>0</v>
      </c>
      <c r="X235" s="65">
        <f t="shared" si="96"/>
        <v>0</v>
      </c>
      <c r="Y235" s="66">
        <f t="shared" si="96"/>
        <v>0</v>
      </c>
      <c r="Z235" s="66">
        <f t="shared" si="96"/>
        <v>0</v>
      </c>
      <c r="AA235" s="66">
        <f t="shared" si="96"/>
        <v>0</v>
      </c>
      <c r="AB235" s="67">
        <f t="shared" si="96"/>
        <v>0</v>
      </c>
      <c r="AC235" s="68">
        <f t="shared" si="96"/>
        <v>0</v>
      </c>
      <c r="AD235" s="69">
        <f t="shared" si="96"/>
        <v>0</v>
      </c>
      <c r="AE235" s="69">
        <f t="shared" si="96"/>
        <v>0</v>
      </c>
      <c r="AF235" s="69">
        <f t="shared" si="96"/>
        <v>0</v>
      </c>
      <c r="AG235" s="70">
        <f t="shared" si="96"/>
        <v>1</v>
      </c>
      <c r="AH235" s="115">
        <f t="shared" si="96"/>
        <v>2</v>
      </c>
      <c r="AI235" s="116">
        <f t="shared" si="96"/>
        <v>169</v>
      </c>
      <c r="AJ235" s="116">
        <f t="shared" si="96"/>
        <v>0</v>
      </c>
      <c r="AK235" s="116">
        <f t="shared" si="96"/>
        <v>0</v>
      </c>
      <c r="AL235" s="117">
        <f t="shared" si="96"/>
        <v>0</v>
      </c>
      <c r="AM235" s="65">
        <f t="shared" ref="AM235:AQ235" si="97">AM54-AM53</f>
        <v>0</v>
      </c>
      <c r="AN235" s="66">
        <f t="shared" si="97"/>
        <v>0</v>
      </c>
      <c r="AO235" s="66">
        <f t="shared" si="97"/>
        <v>0</v>
      </c>
      <c r="AP235" s="66">
        <f t="shared" si="97"/>
        <v>0</v>
      </c>
      <c r="AQ235" s="67">
        <f t="shared" si="97"/>
        <v>0</v>
      </c>
      <c r="AR235" s="4"/>
      <c r="AS235" s="38" t="s">
        <v>614</v>
      </c>
    </row>
    <row r="236" spans="2:45">
      <c r="B236" s="193">
        <v>44164</v>
      </c>
      <c r="C236" s="114">
        <f t="shared" si="69"/>
        <v>31</v>
      </c>
      <c r="D236" s="115">
        <f t="shared" ref="D236:AL236" si="98">D55-D54</f>
        <v>0</v>
      </c>
      <c r="E236" s="116">
        <f t="shared" si="98"/>
        <v>0</v>
      </c>
      <c r="F236" s="116">
        <f t="shared" si="98"/>
        <v>0</v>
      </c>
      <c r="G236" s="116">
        <f t="shared" si="98"/>
        <v>0</v>
      </c>
      <c r="H236" s="117">
        <f t="shared" si="98"/>
        <v>0</v>
      </c>
      <c r="I236" s="65">
        <f t="shared" si="98"/>
        <v>0</v>
      </c>
      <c r="J236" s="66">
        <f t="shared" si="98"/>
        <v>0</v>
      </c>
      <c r="K236" s="66">
        <f t="shared" si="98"/>
        <v>0</v>
      </c>
      <c r="L236" s="66">
        <f t="shared" si="98"/>
        <v>0</v>
      </c>
      <c r="M236" s="67">
        <f t="shared" si="98"/>
        <v>0</v>
      </c>
      <c r="N236" s="68">
        <f t="shared" si="98"/>
        <v>0</v>
      </c>
      <c r="O236" s="69">
        <f t="shared" si="98"/>
        <v>0</v>
      </c>
      <c r="P236" s="69">
        <f t="shared" si="98"/>
        <v>0</v>
      </c>
      <c r="Q236" s="69">
        <f t="shared" si="98"/>
        <v>0</v>
      </c>
      <c r="R236" s="70">
        <f t="shared" si="98"/>
        <v>0</v>
      </c>
      <c r="S236" s="115">
        <f t="shared" si="98"/>
        <v>0</v>
      </c>
      <c r="T236" s="116">
        <f t="shared" si="98"/>
        <v>0</v>
      </c>
      <c r="U236" s="116">
        <f t="shared" si="98"/>
        <v>0</v>
      </c>
      <c r="V236" s="116">
        <f t="shared" si="98"/>
        <v>0</v>
      </c>
      <c r="W236" s="117">
        <f t="shared" si="98"/>
        <v>0</v>
      </c>
      <c r="X236" s="65">
        <f t="shared" si="98"/>
        <v>0</v>
      </c>
      <c r="Y236" s="66">
        <f t="shared" si="98"/>
        <v>0</v>
      </c>
      <c r="Z236" s="66">
        <f t="shared" si="98"/>
        <v>0</v>
      </c>
      <c r="AA236" s="66">
        <f t="shared" si="98"/>
        <v>0</v>
      </c>
      <c r="AB236" s="67">
        <f t="shared" si="98"/>
        <v>0</v>
      </c>
      <c r="AC236" s="68">
        <f t="shared" si="98"/>
        <v>0</v>
      </c>
      <c r="AD236" s="69">
        <f t="shared" si="98"/>
        <v>0</v>
      </c>
      <c r="AE236" s="69">
        <f t="shared" si="98"/>
        <v>0</v>
      </c>
      <c r="AF236" s="69">
        <f t="shared" si="98"/>
        <v>1</v>
      </c>
      <c r="AG236" s="70">
        <f t="shared" si="98"/>
        <v>0</v>
      </c>
      <c r="AH236" s="115">
        <f t="shared" si="98"/>
        <v>0</v>
      </c>
      <c r="AI236" s="116">
        <f t="shared" si="98"/>
        <v>30</v>
      </c>
      <c r="AJ236" s="116">
        <f t="shared" si="98"/>
        <v>0</v>
      </c>
      <c r="AK236" s="116">
        <f t="shared" si="98"/>
        <v>0</v>
      </c>
      <c r="AL236" s="117">
        <f t="shared" si="98"/>
        <v>0</v>
      </c>
      <c r="AM236" s="65">
        <f t="shared" ref="AM236:AQ236" si="99">AM55-AM54</f>
        <v>0</v>
      </c>
      <c r="AN236" s="66">
        <f t="shared" si="99"/>
        <v>0</v>
      </c>
      <c r="AO236" s="66">
        <f t="shared" si="99"/>
        <v>0</v>
      </c>
      <c r="AP236" s="66">
        <f t="shared" si="99"/>
        <v>0</v>
      </c>
      <c r="AQ236" s="67">
        <f t="shared" si="99"/>
        <v>0</v>
      </c>
      <c r="AR236" s="4"/>
      <c r="AS236" s="38" t="s">
        <v>613</v>
      </c>
    </row>
    <row r="237" spans="2:45">
      <c r="B237" s="194">
        <v>44210</v>
      </c>
      <c r="C237" s="118">
        <f t="shared" si="69"/>
        <v>433</v>
      </c>
      <c r="D237" s="119">
        <f t="shared" ref="D237:AL237" si="100">D56-D55</f>
        <v>0</v>
      </c>
      <c r="E237" s="120">
        <f t="shared" si="100"/>
        <v>0</v>
      </c>
      <c r="F237" s="120">
        <f t="shared" si="100"/>
        <v>0</v>
      </c>
      <c r="G237" s="120">
        <f t="shared" si="100"/>
        <v>0</v>
      </c>
      <c r="H237" s="121">
        <f t="shared" si="100"/>
        <v>0</v>
      </c>
      <c r="I237" s="73">
        <f t="shared" si="100"/>
        <v>0</v>
      </c>
      <c r="J237" s="74">
        <f t="shared" si="100"/>
        <v>0</v>
      </c>
      <c r="K237" s="74">
        <f t="shared" si="100"/>
        <v>0</v>
      </c>
      <c r="L237" s="74">
        <f t="shared" si="100"/>
        <v>0</v>
      </c>
      <c r="M237" s="75">
        <f t="shared" si="100"/>
        <v>0</v>
      </c>
      <c r="N237" s="76">
        <f t="shared" si="100"/>
        <v>0</v>
      </c>
      <c r="O237" s="77">
        <f t="shared" si="100"/>
        <v>0</v>
      </c>
      <c r="P237" s="77">
        <f t="shared" si="100"/>
        <v>0</v>
      </c>
      <c r="Q237" s="77">
        <f t="shared" si="100"/>
        <v>0</v>
      </c>
      <c r="R237" s="78">
        <f t="shared" si="100"/>
        <v>0</v>
      </c>
      <c r="S237" s="119">
        <f t="shared" si="100"/>
        <v>0</v>
      </c>
      <c r="T237" s="120">
        <f t="shared" si="100"/>
        <v>0</v>
      </c>
      <c r="U237" s="120">
        <f t="shared" si="100"/>
        <v>0</v>
      </c>
      <c r="V237" s="120">
        <f t="shared" si="100"/>
        <v>0</v>
      </c>
      <c r="W237" s="121">
        <f t="shared" si="100"/>
        <v>0</v>
      </c>
      <c r="X237" s="73">
        <f t="shared" si="100"/>
        <v>0</v>
      </c>
      <c r="Y237" s="74">
        <f t="shared" si="100"/>
        <v>0</v>
      </c>
      <c r="Z237" s="74">
        <f t="shared" si="100"/>
        <v>0</v>
      </c>
      <c r="AA237" s="74">
        <f t="shared" si="100"/>
        <v>0</v>
      </c>
      <c r="AB237" s="75">
        <f t="shared" si="100"/>
        <v>0</v>
      </c>
      <c r="AC237" s="76">
        <f t="shared" si="100"/>
        <v>0</v>
      </c>
      <c r="AD237" s="77">
        <f t="shared" si="100"/>
        <v>0</v>
      </c>
      <c r="AE237" s="77">
        <f t="shared" si="100"/>
        <v>0</v>
      </c>
      <c r="AF237" s="77">
        <f t="shared" si="100"/>
        <v>0</v>
      </c>
      <c r="AG237" s="78">
        <f t="shared" si="100"/>
        <v>0</v>
      </c>
      <c r="AH237" s="119">
        <f t="shared" si="100"/>
        <v>2</v>
      </c>
      <c r="AI237" s="120">
        <f t="shared" si="100"/>
        <v>431</v>
      </c>
      <c r="AJ237" s="120">
        <f t="shared" si="100"/>
        <v>0</v>
      </c>
      <c r="AK237" s="120">
        <f t="shared" si="100"/>
        <v>0</v>
      </c>
      <c r="AL237" s="121">
        <f t="shared" si="100"/>
        <v>0</v>
      </c>
      <c r="AM237" s="73">
        <f t="shared" ref="AM237:AQ237" si="101">AM56-AM55</f>
        <v>0</v>
      </c>
      <c r="AN237" s="74">
        <f t="shared" si="101"/>
        <v>0</v>
      </c>
      <c r="AO237" s="74">
        <f t="shared" si="101"/>
        <v>0</v>
      </c>
      <c r="AP237" s="74">
        <f t="shared" si="101"/>
        <v>0</v>
      </c>
      <c r="AQ237" s="75">
        <f t="shared" si="101"/>
        <v>0</v>
      </c>
      <c r="AR237" s="4"/>
    </row>
    <row r="238" spans="2:45">
      <c r="B238" s="193">
        <v>44216</v>
      </c>
      <c r="C238" s="114">
        <f t="shared" si="69"/>
        <v>23</v>
      </c>
      <c r="D238" s="115">
        <f t="shared" ref="D238:AL238" si="102">D57-D56</f>
        <v>0</v>
      </c>
      <c r="E238" s="116">
        <f t="shared" si="102"/>
        <v>0</v>
      </c>
      <c r="F238" s="116">
        <f t="shared" si="102"/>
        <v>0</v>
      </c>
      <c r="G238" s="116">
        <f t="shared" si="102"/>
        <v>0</v>
      </c>
      <c r="H238" s="117">
        <f t="shared" si="102"/>
        <v>0</v>
      </c>
      <c r="I238" s="65">
        <f t="shared" si="102"/>
        <v>0</v>
      </c>
      <c r="J238" s="66">
        <f t="shared" si="102"/>
        <v>0</v>
      </c>
      <c r="K238" s="66">
        <f t="shared" si="102"/>
        <v>0</v>
      </c>
      <c r="L238" s="66">
        <f t="shared" si="102"/>
        <v>0</v>
      </c>
      <c r="M238" s="67">
        <f t="shared" si="102"/>
        <v>0</v>
      </c>
      <c r="N238" s="68">
        <f t="shared" si="102"/>
        <v>0</v>
      </c>
      <c r="O238" s="69">
        <f t="shared" si="102"/>
        <v>0</v>
      </c>
      <c r="P238" s="69">
        <f t="shared" si="102"/>
        <v>0</v>
      </c>
      <c r="Q238" s="69">
        <f t="shared" si="102"/>
        <v>0</v>
      </c>
      <c r="R238" s="70">
        <f t="shared" si="102"/>
        <v>0</v>
      </c>
      <c r="S238" s="115">
        <f t="shared" si="102"/>
        <v>0</v>
      </c>
      <c r="T238" s="116">
        <f t="shared" si="102"/>
        <v>0</v>
      </c>
      <c r="U238" s="116">
        <f t="shared" si="102"/>
        <v>0</v>
      </c>
      <c r="V238" s="116">
        <f t="shared" si="102"/>
        <v>0</v>
      </c>
      <c r="W238" s="117">
        <f t="shared" si="102"/>
        <v>0</v>
      </c>
      <c r="X238" s="65">
        <f t="shared" si="102"/>
        <v>0</v>
      </c>
      <c r="Y238" s="66">
        <f t="shared" si="102"/>
        <v>0</v>
      </c>
      <c r="Z238" s="66">
        <f t="shared" si="102"/>
        <v>0</v>
      </c>
      <c r="AA238" s="66">
        <f t="shared" si="102"/>
        <v>0</v>
      </c>
      <c r="AB238" s="67">
        <f t="shared" si="102"/>
        <v>0</v>
      </c>
      <c r="AC238" s="68">
        <f t="shared" si="102"/>
        <v>0</v>
      </c>
      <c r="AD238" s="69">
        <f t="shared" si="102"/>
        <v>0</v>
      </c>
      <c r="AE238" s="69">
        <f t="shared" si="102"/>
        <v>0</v>
      </c>
      <c r="AF238" s="69">
        <f t="shared" si="102"/>
        <v>0</v>
      </c>
      <c r="AG238" s="70">
        <f t="shared" si="102"/>
        <v>0</v>
      </c>
      <c r="AH238" s="115">
        <f t="shared" si="102"/>
        <v>0</v>
      </c>
      <c r="AI238" s="116">
        <f t="shared" si="102"/>
        <v>23</v>
      </c>
      <c r="AJ238" s="116">
        <f t="shared" si="102"/>
        <v>0</v>
      </c>
      <c r="AK238" s="116">
        <f t="shared" si="102"/>
        <v>0</v>
      </c>
      <c r="AL238" s="117">
        <f t="shared" si="102"/>
        <v>0</v>
      </c>
      <c r="AM238" s="65">
        <f t="shared" ref="AM238:AQ238" si="103">AM57-AM56</f>
        <v>0</v>
      </c>
      <c r="AN238" s="66">
        <f t="shared" si="103"/>
        <v>0</v>
      </c>
      <c r="AO238" s="66">
        <f t="shared" si="103"/>
        <v>0</v>
      </c>
      <c r="AP238" s="66">
        <f t="shared" si="103"/>
        <v>0</v>
      </c>
      <c r="AQ238" s="67">
        <f t="shared" si="103"/>
        <v>0</v>
      </c>
      <c r="AR238" s="4"/>
    </row>
    <row r="239" spans="2:45">
      <c r="B239" s="193">
        <v>44219</v>
      </c>
      <c r="C239" s="114">
        <f t="shared" si="69"/>
        <v>25</v>
      </c>
      <c r="D239" s="115">
        <f t="shared" ref="D239:AL239" si="104">D58-D57</f>
        <v>0</v>
      </c>
      <c r="E239" s="116">
        <f t="shared" si="104"/>
        <v>0</v>
      </c>
      <c r="F239" s="116">
        <f t="shared" si="104"/>
        <v>0</v>
      </c>
      <c r="G239" s="116">
        <f t="shared" si="104"/>
        <v>0</v>
      </c>
      <c r="H239" s="117">
        <f t="shared" si="104"/>
        <v>0</v>
      </c>
      <c r="I239" s="65">
        <f t="shared" si="104"/>
        <v>0</v>
      </c>
      <c r="J239" s="66">
        <f t="shared" si="104"/>
        <v>0</v>
      </c>
      <c r="K239" s="66">
        <f t="shared" si="104"/>
        <v>0</v>
      </c>
      <c r="L239" s="66">
        <f t="shared" si="104"/>
        <v>0</v>
      </c>
      <c r="M239" s="67">
        <f t="shared" si="104"/>
        <v>0</v>
      </c>
      <c r="N239" s="68">
        <f t="shared" si="104"/>
        <v>0</v>
      </c>
      <c r="O239" s="69">
        <f t="shared" si="104"/>
        <v>0</v>
      </c>
      <c r="P239" s="69">
        <f t="shared" si="104"/>
        <v>0</v>
      </c>
      <c r="Q239" s="69">
        <f t="shared" si="104"/>
        <v>0</v>
      </c>
      <c r="R239" s="70">
        <f t="shared" si="104"/>
        <v>0</v>
      </c>
      <c r="S239" s="115">
        <f t="shared" si="104"/>
        <v>0</v>
      </c>
      <c r="T239" s="116">
        <f t="shared" si="104"/>
        <v>0</v>
      </c>
      <c r="U239" s="116">
        <f t="shared" si="104"/>
        <v>0</v>
      </c>
      <c r="V239" s="116">
        <f t="shared" si="104"/>
        <v>0</v>
      </c>
      <c r="W239" s="117">
        <f t="shared" si="104"/>
        <v>0</v>
      </c>
      <c r="X239" s="65">
        <f t="shared" si="104"/>
        <v>0</v>
      </c>
      <c r="Y239" s="66">
        <f t="shared" si="104"/>
        <v>0</v>
      </c>
      <c r="Z239" s="66">
        <f t="shared" si="104"/>
        <v>0</v>
      </c>
      <c r="AA239" s="66">
        <f t="shared" si="104"/>
        <v>0</v>
      </c>
      <c r="AB239" s="67">
        <f t="shared" si="104"/>
        <v>0</v>
      </c>
      <c r="AC239" s="68">
        <f t="shared" si="104"/>
        <v>0</v>
      </c>
      <c r="AD239" s="69">
        <f t="shared" si="104"/>
        <v>0</v>
      </c>
      <c r="AE239" s="69">
        <f t="shared" si="104"/>
        <v>0</v>
      </c>
      <c r="AF239" s="69">
        <f t="shared" si="104"/>
        <v>0</v>
      </c>
      <c r="AG239" s="70">
        <f t="shared" si="104"/>
        <v>0</v>
      </c>
      <c r="AH239" s="115">
        <f t="shared" si="104"/>
        <v>0</v>
      </c>
      <c r="AI239" s="116">
        <f t="shared" si="104"/>
        <v>25</v>
      </c>
      <c r="AJ239" s="116">
        <f t="shared" si="104"/>
        <v>0</v>
      </c>
      <c r="AK239" s="116">
        <f t="shared" si="104"/>
        <v>0</v>
      </c>
      <c r="AL239" s="117">
        <f t="shared" si="104"/>
        <v>0</v>
      </c>
      <c r="AM239" s="65">
        <f t="shared" ref="AM239:AQ239" si="105">AM58-AM57</f>
        <v>0</v>
      </c>
      <c r="AN239" s="66">
        <f t="shared" si="105"/>
        <v>0</v>
      </c>
      <c r="AO239" s="66">
        <f t="shared" si="105"/>
        <v>0</v>
      </c>
      <c r="AP239" s="66">
        <f t="shared" si="105"/>
        <v>0</v>
      </c>
      <c r="AQ239" s="67">
        <f t="shared" si="105"/>
        <v>0</v>
      </c>
      <c r="AR239" s="4"/>
      <c r="AS239" s="38" t="s">
        <v>615</v>
      </c>
    </row>
    <row r="240" spans="2:45">
      <c r="B240" s="193">
        <v>44234</v>
      </c>
      <c r="C240" s="114">
        <f t="shared" si="69"/>
        <v>79</v>
      </c>
      <c r="D240" s="115">
        <f t="shared" ref="D240:AL240" si="106">D59-D58</f>
        <v>0</v>
      </c>
      <c r="E240" s="116">
        <f t="shared" si="106"/>
        <v>0</v>
      </c>
      <c r="F240" s="116">
        <f t="shared" si="106"/>
        <v>0</v>
      </c>
      <c r="G240" s="116">
        <f t="shared" si="106"/>
        <v>0</v>
      </c>
      <c r="H240" s="117">
        <f t="shared" si="106"/>
        <v>0</v>
      </c>
      <c r="I240" s="65">
        <f t="shared" si="106"/>
        <v>0</v>
      </c>
      <c r="J240" s="66">
        <f t="shared" si="106"/>
        <v>0</v>
      </c>
      <c r="K240" s="66">
        <f t="shared" si="106"/>
        <v>0</v>
      </c>
      <c r="L240" s="66">
        <f t="shared" si="106"/>
        <v>0</v>
      </c>
      <c r="M240" s="67">
        <f t="shared" si="106"/>
        <v>0</v>
      </c>
      <c r="N240" s="68">
        <f t="shared" si="106"/>
        <v>0</v>
      </c>
      <c r="O240" s="69">
        <f t="shared" si="106"/>
        <v>0</v>
      </c>
      <c r="P240" s="69">
        <f t="shared" si="106"/>
        <v>0</v>
      </c>
      <c r="Q240" s="69">
        <f t="shared" si="106"/>
        <v>0</v>
      </c>
      <c r="R240" s="70">
        <f t="shared" si="106"/>
        <v>0</v>
      </c>
      <c r="S240" s="115">
        <f t="shared" si="106"/>
        <v>0</v>
      </c>
      <c r="T240" s="116">
        <f t="shared" si="106"/>
        <v>0</v>
      </c>
      <c r="U240" s="116">
        <f t="shared" si="106"/>
        <v>0</v>
      </c>
      <c r="V240" s="116">
        <f t="shared" si="106"/>
        <v>0</v>
      </c>
      <c r="W240" s="117">
        <f t="shared" si="106"/>
        <v>0</v>
      </c>
      <c r="X240" s="65">
        <f t="shared" si="106"/>
        <v>0</v>
      </c>
      <c r="Y240" s="66">
        <f t="shared" si="106"/>
        <v>0</v>
      </c>
      <c r="Z240" s="66">
        <f t="shared" si="106"/>
        <v>0</v>
      </c>
      <c r="AA240" s="66">
        <f t="shared" si="106"/>
        <v>0</v>
      </c>
      <c r="AB240" s="67">
        <f t="shared" si="106"/>
        <v>0</v>
      </c>
      <c r="AC240" s="68">
        <f t="shared" si="106"/>
        <v>0</v>
      </c>
      <c r="AD240" s="69">
        <f t="shared" si="106"/>
        <v>0</v>
      </c>
      <c r="AE240" s="69">
        <f t="shared" si="106"/>
        <v>0</v>
      </c>
      <c r="AF240" s="69">
        <f t="shared" si="106"/>
        <v>0</v>
      </c>
      <c r="AG240" s="70">
        <f t="shared" si="106"/>
        <v>0</v>
      </c>
      <c r="AH240" s="115">
        <f t="shared" si="106"/>
        <v>0</v>
      </c>
      <c r="AI240" s="116">
        <f t="shared" si="106"/>
        <v>79</v>
      </c>
      <c r="AJ240" s="116">
        <f t="shared" si="106"/>
        <v>0</v>
      </c>
      <c r="AK240" s="116">
        <f t="shared" si="106"/>
        <v>0</v>
      </c>
      <c r="AL240" s="117">
        <f t="shared" si="106"/>
        <v>0</v>
      </c>
      <c r="AM240" s="65">
        <f t="shared" ref="AM240:AQ240" si="107">AM59-AM58</f>
        <v>0</v>
      </c>
      <c r="AN240" s="66">
        <f t="shared" si="107"/>
        <v>0</v>
      </c>
      <c r="AO240" s="66">
        <f t="shared" si="107"/>
        <v>0</v>
      </c>
      <c r="AP240" s="66">
        <f t="shared" si="107"/>
        <v>0</v>
      </c>
      <c r="AQ240" s="67">
        <f t="shared" si="107"/>
        <v>0</v>
      </c>
      <c r="AR240" s="4"/>
    </row>
    <row r="241" spans="2:45">
      <c r="B241" s="193">
        <v>44243</v>
      </c>
      <c r="C241" s="114">
        <f t="shared" si="69"/>
        <v>3</v>
      </c>
      <c r="D241" s="115">
        <f t="shared" ref="D241:AL241" si="108">D60-D59</f>
        <v>0</v>
      </c>
      <c r="E241" s="116">
        <f t="shared" si="108"/>
        <v>0</v>
      </c>
      <c r="F241" s="116">
        <f t="shared" si="108"/>
        <v>0</v>
      </c>
      <c r="G241" s="116">
        <f t="shared" si="108"/>
        <v>0</v>
      </c>
      <c r="H241" s="117">
        <f t="shared" si="108"/>
        <v>0</v>
      </c>
      <c r="I241" s="65">
        <f t="shared" si="108"/>
        <v>0</v>
      </c>
      <c r="J241" s="66">
        <f t="shared" si="108"/>
        <v>0</v>
      </c>
      <c r="K241" s="66">
        <f t="shared" si="108"/>
        <v>0</v>
      </c>
      <c r="L241" s="66">
        <f t="shared" si="108"/>
        <v>0</v>
      </c>
      <c r="M241" s="67">
        <f t="shared" si="108"/>
        <v>0</v>
      </c>
      <c r="N241" s="68">
        <f t="shared" si="108"/>
        <v>0</v>
      </c>
      <c r="O241" s="69">
        <f t="shared" si="108"/>
        <v>0</v>
      </c>
      <c r="P241" s="69">
        <f t="shared" si="108"/>
        <v>0</v>
      </c>
      <c r="Q241" s="69">
        <f t="shared" si="108"/>
        <v>0</v>
      </c>
      <c r="R241" s="70">
        <f t="shared" si="108"/>
        <v>0</v>
      </c>
      <c r="S241" s="115">
        <f t="shared" si="108"/>
        <v>0</v>
      </c>
      <c r="T241" s="116">
        <f t="shared" si="108"/>
        <v>0</v>
      </c>
      <c r="U241" s="116">
        <f t="shared" si="108"/>
        <v>0</v>
      </c>
      <c r="V241" s="116">
        <f t="shared" si="108"/>
        <v>0</v>
      </c>
      <c r="W241" s="117">
        <f t="shared" si="108"/>
        <v>0</v>
      </c>
      <c r="X241" s="65">
        <f t="shared" si="108"/>
        <v>0</v>
      </c>
      <c r="Y241" s="66">
        <f t="shared" si="108"/>
        <v>0</v>
      </c>
      <c r="Z241" s="66">
        <f t="shared" si="108"/>
        <v>0</v>
      </c>
      <c r="AA241" s="66">
        <f t="shared" si="108"/>
        <v>0</v>
      </c>
      <c r="AB241" s="67">
        <f t="shared" si="108"/>
        <v>0</v>
      </c>
      <c r="AC241" s="68">
        <f t="shared" si="108"/>
        <v>0</v>
      </c>
      <c r="AD241" s="69">
        <f t="shared" si="108"/>
        <v>0</v>
      </c>
      <c r="AE241" s="69">
        <f t="shared" si="108"/>
        <v>0</v>
      </c>
      <c r="AF241" s="69">
        <f t="shared" si="108"/>
        <v>0</v>
      </c>
      <c r="AG241" s="70">
        <f t="shared" si="108"/>
        <v>0</v>
      </c>
      <c r="AH241" s="115">
        <f t="shared" si="108"/>
        <v>0</v>
      </c>
      <c r="AI241" s="116">
        <f t="shared" si="108"/>
        <v>3</v>
      </c>
      <c r="AJ241" s="116">
        <f t="shared" si="108"/>
        <v>0</v>
      </c>
      <c r="AK241" s="116">
        <f t="shared" si="108"/>
        <v>0</v>
      </c>
      <c r="AL241" s="117">
        <f t="shared" si="108"/>
        <v>0</v>
      </c>
      <c r="AM241" s="65">
        <f t="shared" ref="AM241:AQ241" si="109">AM60-AM59</f>
        <v>0</v>
      </c>
      <c r="AN241" s="66">
        <f t="shared" si="109"/>
        <v>0</v>
      </c>
      <c r="AO241" s="66">
        <f t="shared" si="109"/>
        <v>0</v>
      </c>
      <c r="AP241" s="66">
        <f t="shared" si="109"/>
        <v>0</v>
      </c>
      <c r="AQ241" s="67">
        <f t="shared" si="109"/>
        <v>0</v>
      </c>
      <c r="AR241" s="4"/>
    </row>
    <row r="242" spans="2:45">
      <c r="B242" s="193">
        <v>44248</v>
      </c>
      <c r="C242" s="114">
        <f t="shared" si="69"/>
        <v>72</v>
      </c>
      <c r="D242" s="115">
        <f t="shared" ref="D242:AL242" si="110">D61-D60</f>
        <v>0</v>
      </c>
      <c r="E242" s="116">
        <f t="shared" si="110"/>
        <v>0</v>
      </c>
      <c r="F242" s="116">
        <f t="shared" si="110"/>
        <v>0</v>
      </c>
      <c r="G242" s="116">
        <f t="shared" si="110"/>
        <v>0</v>
      </c>
      <c r="H242" s="117">
        <f t="shared" si="110"/>
        <v>0</v>
      </c>
      <c r="I242" s="65">
        <f t="shared" si="110"/>
        <v>0</v>
      </c>
      <c r="J242" s="66">
        <f t="shared" si="110"/>
        <v>0</v>
      </c>
      <c r="K242" s="66">
        <f t="shared" si="110"/>
        <v>0</v>
      </c>
      <c r="L242" s="66">
        <f t="shared" si="110"/>
        <v>0</v>
      </c>
      <c r="M242" s="67">
        <f t="shared" si="110"/>
        <v>0</v>
      </c>
      <c r="N242" s="68">
        <f t="shared" si="110"/>
        <v>0</v>
      </c>
      <c r="O242" s="69">
        <f t="shared" si="110"/>
        <v>0</v>
      </c>
      <c r="P242" s="69">
        <f t="shared" si="110"/>
        <v>0</v>
      </c>
      <c r="Q242" s="69">
        <f t="shared" si="110"/>
        <v>0</v>
      </c>
      <c r="R242" s="70">
        <f t="shared" si="110"/>
        <v>0</v>
      </c>
      <c r="S242" s="115">
        <f t="shared" si="110"/>
        <v>0</v>
      </c>
      <c r="T242" s="116">
        <f t="shared" si="110"/>
        <v>0</v>
      </c>
      <c r="U242" s="116">
        <f t="shared" si="110"/>
        <v>0</v>
      </c>
      <c r="V242" s="116">
        <f t="shared" si="110"/>
        <v>0</v>
      </c>
      <c r="W242" s="117">
        <f t="shared" si="110"/>
        <v>0</v>
      </c>
      <c r="X242" s="65">
        <f t="shared" si="110"/>
        <v>0</v>
      </c>
      <c r="Y242" s="66">
        <f t="shared" si="110"/>
        <v>0</v>
      </c>
      <c r="Z242" s="66">
        <f t="shared" si="110"/>
        <v>0</v>
      </c>
      <c r="AA242" s="66">
        <f t="shared" si="110"/>
        <v>0</v>
      </c>
      <c r="AB242" s="67">
        <f t="shared" si="110"/>
        <v>0</v>
      </c>
      <c r="AC242" s="68">
        <f t="shared" si="110"/>
        <v>0</v>
      </c>
      <c r="AD242" s="69">
        <f t="shared" si="110"/>
        <v>0</v>
      </c>
      <c r="AE242" s="69">
        <f t="shared" si="110"/>
        <v>0</v>
      </c>
      <c r="AF242" s="69">
        <f t="shared" si="110"/>
        <v>0</v>
      </c>
      <c r="AG242" s="70">
        <f t="shared" si="110"/>
        <v>0</v>
      </c>
      <c r="AH242" s="115">
        <f t="shared" si="110"/>
        <v>0</v>
      </c>
      <c r="AI242" s="116">
        <f t="shared" si="110"/>
        <v>72</v>
      </c>
      <c r="AJ242" s="116">
        <f t="shared" si="110"/>
        <v>0</v>
      </c>
      <c r="AK242" s="116">
        <f t="shared" si="110"/>
        <v>0</v>
      </c>
      <c r="AL242" s="117">
        <f t="shared" si="110"/>
        <v>0</v>
      </c>
      <c r="AM242" s="65">
        <f t="shared" ref="AM242:AQ242" si="111">AM61-AM60</f>
        <v>0</v>
      </c>
      <c r="AN242" s="66">
        <f t="shared" si="111"/>
        <v>0</v>
      </c>
      <c r="AO242" s="66">
        <f t="shared" si="111"/>
        <v>0</v>
      </c>
      <c r="AP242" s="66">
        <f t="shared" si="111"/>
        <v>0</v>
      </c>
      <c r="AQ242" s="67">
        <f t="shared" si="111"/>
        <v>0</v>
      </c>
      <c r="AR242" s="4"/>
    </row>
    <row r="243" spans="2:45">
      <c r="B243" s="193">
        <v>44255</v>
      </c>
      <c r="C243" s="114">
        <f t="shared" si="69"/>
        <v>47</v>
      </c>
      <c r="D243" s="115">
        <f t="shared" ref="D243:AL243" si="112">D62-D61</f>
        <v>0</v>
      </c>
      <c r="E243" s="116">
        <f t="shared" si="112"/>
        <v>0</v>
      </c>
      <c r="F243" s="116">
        <f t="shared" si="112"/>
        <v>0</v>
      </c>
      <c r="G243" s="116">
        <f t="shared" si="112"/>
        <v>0</v>
      </c>
      <c r="H243" s="117">
        <f t="shared" si="112"/>
        <v>0</v>
      </c>
      <c r="I243" s="65">
        <f t="shared" si="112"/>
        <v>0</v>
      </c>
      <c r="J243" s="66">
        <f t="shared" si="112"/>
        <v>0</v>
      </c>
      <c r="K243" s="66">
        <f t="shared" si="112"/>
        <v>0</v>
      </c>
      <c r="L243" s="66">
        <f t="shared" si="112"/>
        <v>0</v>
      </c>
      <c r="M243" s="67">
        <f t="shared" si="112"/>
        <v>0</v>
      </c>
      <c r="N243" s="68">
        <f t="shared" si="112"/>
        <v>0</v>
      </c>
      <c r="O243" s="69">
        <f t="shared" si="112"/>
        <v>0</v>
      </c>
      <c r="P243" s="69">
        <f t="shared" si="112"/>
        <v>0</v>
      </c>
      <c r="Q243" s="69">
        <f t="shared" si="112"/>
        <v>0</v>
      </c>
      <c r="R243" s="70">
        <f t="shared" si="112"/>
        <v>0</v>
      </c>
      <c r="S243" s="115">
        <f t="shared" si="112"/>
        <v>0</v>
      </c>
      <c r="T243" s="116">
        <f t="shared" si="112"/>
        <v>0</v>
      </c>
      <c r="U243" s="116">
        <f t="shared" si="112"/>
        <v>0</v>
      </c>
      <c r="V243" s="116">
        <f t="shared" si="112"/>
        <v>0</v>
      </c>
      <c r="W243" s="117">
        <f t="shared" si="112"/>
        <v>0</v>
      </c>
      <c r="X243" s="65">
        <f t="shared" si="112"/>
        <v>0</v>
      </c>
      <c r="Y243" s="66">
        <f t="shared" si="112"/>
        <v>0</v>
      </c>
      <c r="Z243" s="66">
        <f t="shared" si="112"/>
        <v>0</v>
      </c>
      <c r="AA243" s="66">
        <f t="shared" si="112"/>
        <v>0</v>
      </c>
      <c r="AB243" s="67">
        <f t="shared" si="112"/>
        <v>0</v>
      </c>
      <c r="AC243" s="68">
        <f t="shared" si="112"/>
        <v>0</v>
      </c>
      <c r="AD243" s="69">
        <f t="shared" si="112"/>
        <v>0</v>
      </c>
      <c r="AE243" s="69">
        <f t="shared" si="112"/>
        <v>0</v>
      </c>
      <c r="AF243" s="69">
        <f t="shared" si="112"/>
        <v>0</v>
      </c>
      <c r="AG243" s="70">
        <f t="shared" si="112"/>
        <v>0</v>
      </c>
      <c r="AH243" s="115">
        <f t="shared" si="112"/>
        <v>0</v>
      </c>
      <c r="AI243" s="116">
        <f t="shared" si="112"/>
        <v>36</v>
      </c>
      <c r="AJ243" s="116">
        <f t="shared" si="112"/>
        <v>11</v>
      </c>
      <c r="AK243" s="116">
        <f t="shared" si="112"/>
        <v>0</v>
      </c>
      <c r="AL243" s="117">
        <f t="shared" si="112"/>
        <v>0</v>
      </c>
      <c r="AM243" s="65">
        <f t="shared" ref="AM243:AQ243" si="113">AM62-AM61</f>
        <v>0</v>
      </c>
      <c r="AN243" s="66">
        <f t="shared" si="113"/>
        <v>0</v>
      </c>
      <c r="AO243" s="66">
        <f t="shared" si="113"/>
        <v>0</v>
      </c>
      <c r="AP243" s="66">
        <f t="shared" si="113"/>
        <v>0</v>
      </c>
      <c r="AQ243" s="67">
        <f t="shared" si="113"/>
        <v>0</v>
      </c>
      <c r="AR243" s="4"/>
    </row>
    <row r="244" spans="2:45">
      <c r="B244" s="193">
        <v>44269</v>
      </c>
      <c r="C244" s="114">
        <f t="shared" si="69"/>
        <v>104</v>
      </c>
      <c r="D244" s="115">
        <f t="shared" ref="D244:AL244" si="114">D63-D62</f>
        <v>0</v>
      </c>
      <c r="E244" s="116">
        <f t="shared" si="114"/>
        <v>0</v>
      </c>
      <c r="F244" s="116">
        <f t="shared" si="114"/>
        <v>0</v>
      </c>
      <c r="G244" s="116">
        <f t="shared" si="114"/>
        <v>0</v>
      </c>
      <c r="H244" s="117">
        <f t="shared" si="114"/>
        <v>0</v>
      </c>
      <c r="I244" s="65">
        <f t="shared" si="114"/>
        <v>0</v>
      </c>
      <c r="J244" s="66">
        <f t="shared" si="114"/>
        <v>0</v>
      </c>
      <c r="K244" s="66">
        <f t="shared" si="114"/>
        <v>0</v>
      </c>
      <c r="L244" s="66">
        <f t="shared" si="114"/>
        <v>0</v>
      </c>
      <c r="M244" s="67">
        <f t="shared" si="114"/>
        <v>0</v>
      </c>
      <c r="N244" s="68">
        <f t="shared" si="114"/>
        <v>0</v>
      </c>
      <c r="O244" s="69">
        <f t="shared" si="114"/>
        <v>0</v>
      </c>
      <c r="P244" s="69">
        <f t="shared" si="114"/>
        <v>0</v>
      </c>
      <c r="Q244" s="69">
        <f t="shared" si="114"/>
        <v>0</v>
      </c>
      <c r="R244" s="70">
        <f t="shared" si="114"/>
        <v>0</v>
      </c>
      <c r="S244" s="115">
        <f t="shared" si="114"/>
        <v>0</v>
      </c>
      <c r="T244" s="116">
        <f t="shared" si="114"/>
        <v>0</v>
      </c>
      <c r="U244" s="116">
        <f t="shared" si="114"/>
        <v>0</v>
      </c>
      <c r="V244" s="116">
        <f t="shared" si="114"/>
        <v>0</v>
      </c>
      <c r="W244" s="117">
        <f t="shared" si="114"/>
        <v>0</v>
      </c>
      <c r="X244" s="65">
        <f t="shared" si="114"/>
        <v>0</v>
      </c>
      <c r="Y244" s="66">
        <f t="shared" si="114"/>
        <v>0</v>
      </c>
      <c r="Z244" s="66">
        <f t="shared" si="114"/>
        <v>0</v>
      </c>
      <c r="AA244" s="66">
        <f t="shared" si="114"/>
        <v>0</v>
      </c>
      <c r="AB244" s="67">
        <f t="shared" si="114"/>
        <v>0</v>
      </c>
      <c r="AC244" s="68">
        <f t="shared" si="114"/>
        <v>0</v>
      </c>
      <c r="AD244" s="69">
        <f t="shared" si="114"/>
        <v>0</v>
      </c>
      <c r="AE244" s="69">
        <f t="shared" si="114"/>
        <v>0</v>
      </c>
      <c r="AF244" s="69">
        <f t="shared" si="114"/>
        <v>0</v>
      </c>
      <c r="AG244" s="70">
        <f t="shared" si="114"/>
        <v>0</v>
      </c>
      <c r="AH244" s="115">
        <f t="shared" si="114"/>
        <v>4</v>
      </c>
      <c r="AI244" s="116">
        <f t="shared" si="114"/>
        <v>87</v>
      </c>
      <c r="AJ244" s="116">
        <f t="shared" si="114"/>
        <v>13</v>
      </c>
      <c r="AK244" s="116">
        <f t="shared" si="114"/>
        <v>0</v>
      </c>
      <c r="AL244" s="117">
        <f t="shared" si="114"/>
        <v>0</v>
      </c>
      <c r="AM244" s="65">
        <f t="shared" ref="AM244:AQ244" si="115">AM63-AM62</f>
        <v>0</v>
      </c>
      <c r="AN244" s="66">
        <f t="shared" si="115"/>
        <v>0</v>
      </c>
      <c r="AO244" s="66">
        <f t="shared" si="115"/>
        <v>0</v>
      </c>
      <c r="AP244" s="66">
        <f t="shared" si="115"/>
        <v>0</v>
      </c>
      <c r="AQ244" s="67">
        <f t="shared" si="115"/>
        <v>0</v>
      </c>
      <c r="AR244" s="4"/>
    </row>
    <row r="245" spans="2:45">
      <c r="B245" s="193">
        <v>44276</v>
      </c>
      <c r="C245" s="114">
        <f t="shared" si="69"/>
        <v>26</v>
      </c>
      <c r="D245" s="115">
        <f t="shared" ref="D245:AL245" si="116">D64-D63</f>
        <v>0</v>
      </c>
      <c r="E245" s="116">
        <f t="shared" si="116"/>
        <v>0</v>
      </c>
      <c r="F245" s="116">
        <f t="shared" si="116"/>
        <v>0</v>
      </c>
      <c r="G245" s="116">
        <f t="shared" si="116"/>
        <v>0</v>
      </c>
      <c r="H245" s="117">
        <f t="shared" si="116"/>
        <v>0</v>
      </c>
      <c r="I245" s="65">
        <f t="shared" si="116"/>
        <v>0</v>
      </c>
      <c r="J245" s="66">
        <f t="shared" si="116"/>
        <v>0</v>
      </c>
      <c r="K245" s="66">
        <f t="shared" si="116"/>
        <v>0</v>
      </c>
      <c r="L245" s="66">
        <f t="shared" si="116"/>
        <v>0</v>
      </c>
      <c r="M245" s="67">
        <f t="shared" si="116"/>
        <v>0</v>
      </c>
      <c r="N245" s="68">
        <f t="shared" si="116"/>
        <v>0</v>
      </c>
      <c r="O245" s="69">
        <f t="shared" si="116"/>
        <v>0</v>
      </c>
      <c r="P245" s="69">
        <f t="shared" si="116"/>
        <v>0</v>
      </c>
      <c r="Q245" s="69">
        <f t="shared" si="116"/>
        <v>0</v>
      </c>
      <c r="R245" s="70">
        <f t="shared" si="116"/>
        <v>0</v>
      </c>
      <c r="S245" s="115">
        <f t="shared" si="116"/>
        <v>0</v>
      </c>
      <c r="T245" s="116">
        <f t="shared" si="116"/>
        <v>0</v>
      </c>
      <c r="U245" s="116">
        <f t="shared" si="116"/>
        <v>0</v>
      </c>
      <c r="V245" s="116">
        <f t="shared" si="116"/>
        <v>0</v>
      </c>
      <c r="W245" s="117">
        <f t="shared" si="116"/>
        <v>0</v>
      </c>
      <c r="X245" s="65">
        <f t="shared" si="116"/>
        <v>0</v>
      </c>
      <c r="Y245" s="66">
        <f t="shared" si="116"/>
        <v>0</v>
      </c>
      <c r="Z245" s="66">
        <f t="shared" si="116"/>
        <v>0</v>
      </c>
      <c r="AA245" s="66">
        <f t="shared" si="116"/>
        <v>0</v>
      </c>
      <c r="AB245" s="67">
        <f t="shared" si="116"/>
        <v>0</v>
      </c>
      <c r="AC245" s="68">
        <f t="shared" si="116"/>
        <v>0</v>
      </c>
      <c r="AD245" s="69">
        <f t="shared" si="116"/>
        <v>0</v>
      </c>
      <c r="AE245" s="69">
        <f t="shared" si="116"/>
        <v>0</v>
      </c>
      <c r="AF245" s="69">
        <f t="shared" si="116"/>
        <v>0</v>
      </c>
      <c r="AG245" s="70">
        <f t="shared" si="116"/>
        <v>0</v>
      </c>
      <c r="AH245" s="115">
        <f t="shared" si="116"/>
        <v>0</v>
      </c>
      <c r="AI245" s="116">
        <f t="shared" si="116"/>
        <v>26</v>
      </c>
      <c r="AJ245" s="116">
        <f t="shared" si="116"/>
        <v>0</v>
      </c>
      <c r="AK245" s="116">
        <f t="shared" si="116"/>
        <v>0</v>
      </c>
      <c r="AL245" s="117">
        <f t="shared" si="116"/>
        <v>0</v>
      </c>
      <c r="AM245" s="65">
        <f t="shared" ref="AM245:AQ245" si="117">AM64-AM63</f>
        <v>0</v>
      </c>
      <c r="AN245" s="66">
        <f t="shared" si="117"/>
        <v>0</v>
      </c>
      <c r="AO245" s="66">
        <f t="shared" si="117"/>
        <v>0</v>
      </c>
      <c r="AP245" s="66">
        <f t="shared" si="117"/>
        <v>0</v>
      </c>
      <c r="AQ245" s="67">
        <f t="shared" si="117"/>
        <v>0</v>
      </c>
      <c r="AR245" s="4"/>
    </row>
    <row r="246" spans="2:45">
      <c r="B246" s="193">
        <v>44283</v>
      </c>
      <c r="C246" s="114">
        <f t="shared" si="69"/>
        <v>39</v>
      </c>
      <c r="D246" s="115">
        <f t="shared" ref="D246:AL246" si="118">D65-D64</f>
        <v>0</v>
      </c>
      <c r="E246" s="116">
        <f t="shared" si="118"/>
        <v>0</v>
      </c>
      <c r="F246" s="116">
        <f t="shared" si="118"/>
        <v>0</v>
      </c>
      <c r="G246" s="116">
        <f t="shared" si="118"/>
        <v>0</v>
      </c>
      <c r="H246" s="117">
        <f t="shared" si="118"/>
        <v>0</v>
      </c>
      <c r="I246" s="65">
        <f t="shared" si="118"/>
        <v>0</v>
      </c>
      <c r="J246" s="66">
        <f t="shared" si="118"/>
        <v>0</v>
      </c>
      <c r="K246" s="66">
        <f t="shared" si="118"/>
        <v>0</v>
      </c>
      <c r="L246" s="66">
        <f t="shared" si="118"/>
        <v>0</v>
      </c>
      <c r="M246" s="67">
        <f t="shared" si="118"/>
        <v>0</v>
      </c>
      <c r="N246" s="68">
        <f t="shared" si="118"/>
        <v>0</v>
      </c>
      <c r="O246" s="69">
        <f t="shared" si="118"/>
        <v>0</v>
      </c>
      <c r="P246" s="69">
        <f t="shared" si="118"/>
        <v>0</v>
      </c>
      <c r="Q246" s="69">
        <f t="shared" si="118"/>
        <v>0</v>
      </c>
      <c r="R246" s="70">
        <f t="shared" si="118"/>
        <v>0</v>
      </c>
      <c r="S246" s="115">
        <f t="shared" si="118"/>
        <v>0</v>
      </c>
      <c r="T246" s="116">
        <f t="shared" si="118"/>
        <v>0</v>
      </c>
      <c r="U246" s="116">
        <f t="shared" si="118"/>
        <v>0</v>
      </c>
      <c r="V246" s="116">
        <f t="shared" si="118"/>
        <v>0</v>
      </c>
      <c r="W246" s="117">
        <f t="shared" si="118"/>
        <v>0</v>
      </c>
      <c r="X246" s="65">
        <f t="shared" si="118"/>
        <v>0</v>
      </c>
      <c r="Y246" s="66">
        <f t="shared" si="118"/>
        <v>0</v>
      </c>
      <c r="Z246" s="66">
        <f t="shared" si="118"/>
        <v>0</v>
      </c>
      <c r="AA246" s="66">
        <f t="shared" si="118"/>
        <v>0</v>
      </c>
      <c r="AB246" s="67">
        <f t="shared" si="118"/>
        <v>0</v>
      </c>
      <c r="AC246" s="68">
        <f t="shared" si="118"/>
        <v>0</v>
      </c>
      <c r="AD246" s="69">
        <f t="shared" si="118"/>
        <v>0</v>
      </c>
      <c r="AE246" s="69">
        <f t="shared" si="118"/>
        <v>0</v>
      </c>
      <c r="AF246" s="69">
        <f t="shared" si="118"/>
        <v>0</v>
      </c>
      <c r="AG246" s="70">
        <f t="shared" si="118"/>
        <v>0</v>
      </c>
      <c r="AH246" s="115">
        <f t="shared" si="118"/>
        <v>0</v>
      </c>
      <c r="AI246" s="116">
        <f t="shared" si="118"/>
        <v>39</v>
      </c>
      <c r="AJ246" s="116">
        <f t="shared" si="118"/>
        <v>0</v>
      </c>
      <c r="AK246" s="116">
        <f t="shared" si="118"/>
        <v>0</v>
      </c>
      <c r="AL246" s="117">
        <f t="shared" si="118"/>
        <v>0</v>
      </c>
      <c r="AM246" s="65">
        <f t="shared" ref="AM246:AQ246" si="119">AM65-AM64</f>
        <v>0</v>
      </c>
      <c r="AN246" s="66">
        <f t="shared" si="119"/>
        <v>0</v>
      </c>
      <c r="AO246" s="66">
        <f t="shared" si="119"/>
        <v>0</v>
      </c>
      <c r="AP246" s="66">
        <f t="shared" si="119"/>
        <v>0</v>
      </c>
      <c r="AQ246" s="67">
        <f t="shared" si="119"/>
        <v>0</v>
      </c>
      <c r="AR246" s="4"/>
    </row>
    <row r="247" spans="2:45">
      <c r="B247" s="193">
        <v>44329</v>
      </c>
      <c r="C247" s="114">
        <f t="shared" si="69"/>
        <v>245</v>
      </c>
      <c r="D247" s="115">
        <f t="shared" ref="D247:AL247" si="120">D66-D65</f>
        <v>0</v>
      </c>
      <c r="E247" s="116">
        <f t="shared" si="120"/>
        <v>0</v>
      </c>
      <c r="F247" s="116">
        <f t="shared" si="120"/>
        <v>0</v>
      </c>
      <c r="G247" s="116">
        <f t="shared" si="120"/>
        <v>0</v>
      </c>
      <c r="H247" s="117">
        <f t="shared" si="120"/>
        <v>0</v>
      </c>
      <c r="I247" s="65">
        <f t="shared" si="120"/>
        <v>0</v>
      </c>
      <c r="J247" s="66">
        <f t="shared" si="120"/>
        <v>0</v>
      </c>
      <c r="K247" s="66">
        <f t="shared" si="120"/>
        <v>0</v>
      </c>
      <c r="L247" s="66">
        <f t="shared" si="120"/>
        <v>0</v>
      </c>
      <c r="M247" s="67">
        <f t="shared" si="120"/>
        <v>0</v>
      </c>
      <c r="N247" s="68">
        <f t="shared" si="120"/>
        <v>0</v>
      </c>
      <c r="O247" s="69">
        <f t="shared" si="120"/>
        <v>0</v>
      </c>
      <c r="P247" s="69">
        <f t="shared" si="120"/>
        <v>0</v>
      </c>
      <c r="Q247" s="69">
        <f t="shared" si="120"/>
        <v>0</v>
      </c>
      <c r="R247" s="70">
        <f t="shared" si="120"/>
        <v>0</v>
      </c>
      <c r="S247" s="115">
        <f t="shared" si="120"/>
        <v>0</v>
      </c>
      <c r="T247" s="116">
        <f t="shared" si="120"/>
        <v>0</v>
      </c>
      <c r="U247" s="116">
        <f t="shared" si="120"/>
        <v>0</v>
      </c>
      <c r="V247" s="116">
        <f t="shared" si="120"/>
        <v>0</v>
      </c>
      <c r="W247" s="117">
        <f t="shared" si="120"/>
        <v>0</v>
      </c>
      <c r="X247" s="65">
        <f t="shared" si="120"/>
        <v>0</v>
      </c>
      <c r="Y247" s="66">
        <f t="shared" si="120"/>
        <v>0</v>
      </c>
      <c r="Z247" s="66">
        <f t="shared" si="120"/>
        <v>0</v>
      </c>
      <c r="AA247" s="66">
        <f t="shared" si="120"/>
        <v>0</v>
      </c>
      <c r="AB247" s="67">
        <f t="shared" si="120"/>
        <v>0</v>
      </c>
      <c r="AC247" s="68">
        <f t="shared" si="120"/>
        <v>0</v>
      </c>
      <c r="AD247" s="69">
        <f t="shared" si="120"/>
        <v>0</v>
      </c>
      <c r="AE247" s="69">
        <f t="shared" si="120"/>
        <v>0</v>
      </c>
      <c r="AF247" s="69">
        <f t="shared" si="120"/>
        <v>0</v>
      </c>
      <c r="AG247" s="70">
        <f t="shared" si="120"/>
        <v>0</v>
      </c>
      <c r="AH247" s="115">
        <f t="shared" si="120"/>
        <v>1</v>
      </c>
      <c r="AI247" s="116">
        <f t="shared" si="120"/>
        <v>206</v>
      </c>
      <c r="AJ247" s="116">
        <f t="shared" si="120"/>
        <v>38</v>
      </c>
      <c r="AK247" s="116">
        <f t="shared" si="120"/>
        <v>0</v>
      </c>
      <c r="AL247" s="117">
        <f t="shared" si="120"/>
        <v>0</v>
      </c>
      <c r="AM247" s="65">
        <f t="shared" ref="AM247:AQ247" si="121">AM66-AM65</f>
        <v>0</v>
      </c>
      <c r="AN247" s="66">
        <f t="shared" si="121"/>
        <v>0</v>
      </c>
      <c r="AO247" s="66">
        <f t="shared" si="121"/>
        <v>0</v>
      </c>
      <c r="AP247" s="66">
        <f t="shared" si="121"/>
        <v>0</v>
      </c>
      <c r="AQ247" s="67">
        <f t="shared" si="121"/>
        <v>0</v>
      </c>
      <c r="AR247" s="4"/>
    </row>
    <row r="248" spans="2:45">
      <c r="B248" s="193">
        <v>44352</v>
      </c>
      <c r="C248" s="114">
        <f t="shared" si="69"/>
        <v>179</v>
      </c>
      <c r="D248" s="115">
        <f t="shared" ref="D248:AL248" si="122">D67-D66</f>
        <v>0</v>
      </c>
      <c r="E248" s="116">
        <f t="shared" si="122"/>
        <v>0</v>
      </c>
      <c r="F248" s="116">
        <f t="shared" si="122"/>
        <v>0</v>
      </c>
      <c r="G248" s="116">
        <f t="shared" si="122"/>
        <v>0</v>
      </c>
      <c r="H248" s="117">
        <f t="shared" si="122"/>
        <v>0</v>
      </c>
      <c r="I248" s="65">
        <f t="shared" si="122"/>
        <v>0</v>
      </c>
      <c r="J248" s="66">
        <f t="shared" si="122"/>
        <v>0</v>
      </c>
      <c r="K248" s="66">
        <f t="shared" si="122"/>
        <v>0</v>
      </c>
      <c r="L248" s="66">
        <f t="shared" si="122"/>
        <v>0</v>
      </c>
      <c r="M248" s="67">
        <f t="shared" si="122"/>
        <v>0</v>
      </c>
      <c r="N248" s="68">
        <f t="shared" si="122"/>
        <v>0</v>
      </c>
      <c r="O248" s="69">
        <f t="shared" si="122"/>
        <v>0</v>
      </c>
      <c r="P248" s="69">
        <f t="shared" si="122"/>
        <v>0</v>
      </c>
      <c r="Q248" s="69">
        <f t="shared" si="122"/>
        <v>0</v>
      </c>
      <c r="R248" s="70">
        <f t="shared" si="122"/>
        <v>0</v>
      </c>
      <c r="S248" s="115">
        <f t="shared" si="122"/>
        <v>0</v>
      </c>
      <c r="T248" s="116">
        <f t="shared" si="122"/>
        <v>0</v>
      </c>
      <c r="U248" s="116">
        <f t="shared" si="122"/>
        <v>0</v>
      </c>
      <c r="V248" s="116">
        <f t="shared" si="122"/>
        <v>0</v>
      </c>
      <c r="W248" s="117">
        <f t="shared" si="122"/>
        <v>0</v>
      </c>
      <c r="X248" s="65">
        <f t="shared" si="122"/>
        <v>0</v>
      </c>
      <c r="Y248" s="66">
        <f t="shared" si="122"/>
        <v>0</v>
      </c>
      <c r="Z248" s="66">
        <f t="shared" si="122"/>
        <v>0</v>
      </c>
      <c r="AA248" s="66">
        <f t="shared" si="122"/>
        <v>0</v>
      </c>
      <c r="AB248" s="67">
        <f t="shared" si="122"/>
        <v>0</v>
      </c>
      <c r="AC248" s="68">
        <f t="shared" si="122"/>
        <v>0</v>
      </c>
      <c r="AD248" s="69">
        <f t="shared" si="122"/>
        <v>0</v>
      </c>
      <c r="AE248" s="69">
        <f t="shared" si="122"/>
        <v>0</v>
      </c>
      <c r="AF248" s="69">
        <f t="shared" si="122"/>
        <v>0</v>
      </c>
      <c r="AG248" s="70">
        <f t="shared" si="122"/>
        <v>5</v>
      </c>
      <c r="AH248" s="115">
        <f t="shared" si="122"/>
        <v>6</v>
      </c>
      <c r="AI248" s="116">
        <f t="shared" si="122"/>
        <v>132</v>
      </c>
      <c r="AJ248" s="116">
        <f t="shared" si="122"/>
        <v>36</v>
      </c>
      <c r="AK248" s="116">
        <f t="shared" si="122"/>
        <v>0</v>
      </c>
      <c r="AL248" s="117">
        <f t="shared" si="122"/>
        <v>0</v>
      </c>
      <c r="AM248" s="65">
        <f t="shared" ref="AM248:AQ248" si="123">AM67-AM66</f>
        <v>0</v>
      </c>
      <c r="AN248" s="66">
        <f t="shared" si="123"/>
        <v>0</v>
      </c>
      <c r="AO248" s="66">
        <f t="shared" si="123"/>
        <v>0</v>
      </c>
      <c r="AP248" s="66">
        <f t="shared" si="123"/>
        <v>0</v>
      </c>
      <c r="AQ248" s="67">
        <f t="shared" si="123"/>
        <v>0</v>
      </c>
      <c r="AR248" s="4"/>
    </row>
    <row r="249" spans="2:45">
      <c r="B249" s="193">
        <v>44387</v>
      </c>
      <c r="C249" s="114">
        <f t="shared" si="69"/>
        <v>222</v>
      </c>
      <c r="D249" s="115">
        <f t="shared" ref="D249:AL249" si="124">D68-D67</f>
        <v>0</v>
      </c>
      <c r="E249" s="116">
        <f t="shared" si="124"/>
        <v>0</v>
      </c>
      <c r="F249" s="116">
        <f t="shared" si="124"/>
        <v>0</v>
      </c>
      <c r="G249" s="116">
        <f t="shared" si="124"/>
        <v>0</v>
      </c>
      <c r="H249" s="117">
        <f t="shared" si="124"/>
        <v>0</v>
      </c>
      <c r="I249" s="65">
        <f t="shared" si="124"/>
        <v>0</v>
      </c>
      <c r="J249" s="66">
        <f t="shared" si="124"/>
        <v>0</v>
      </c>
      <c r="K249" s="66">
        <f t="shared" si="124"/>
        <v>0</v>
      </c>
      <c r="L249" s="66">
        <f t="shared" si="124"/>
        <v>0</v>
      </c>
      <c r="M249" s="67">
        <f t="shared" si="124"/>
        <v>0</v>
      </c>
      <c r="N249" s="68">
        <f t="shared" si="124"/>
        <v>0</v>
      </c>
      <c r="O249" s="69">
        <f t="shared" si="124"/>
        <v>0</v>
      </c>
      <c r="P249" s="69">
        <f t="shared" si="124"/>
        <v>0</v>
      </c>
      <c r="Q249" s="69">
        <f t="shared" si="124"/>
        <v>0</v>
      </c>
      <c r="R249" s="70">
        <f t="shared" si="124"/>
        <v>0</v>
      </c>
      <c r="S249" s="115">
        <f t="shared" si="124"/>
        <v>0</v>
      </c>
      <c r="T249" s="116">
        <f t="shared" si="124"/>
        <v>0</v>
      </c>
      <c r="U249" s="116">
        <f t="shared" si="124"/>
        <v>0</v>
      </c>
      <c r="V249" s="116">
        <f t="shared" si="124"/>
        <v>0</v>
      </c>
      <c r="W249" s="117">
        <f t="shared" si="124"/>
        <v>0</v>
      </c>
      <c r="X249" s="65">
        <f t="shared" si="124"/>
        <v>0</v>
      </c>
      <c r="Y249" s="66">
        <f t="shared" si="124"/>
        <v>0</v>
      </c>
      <c r="Z249" s="66">
        <f t="shared" si="124"/>
        <v>0</v>
      </c>
      <c r="AA249" s="66">
        <f t="shared" si="124"/>
        <v>0</v>
      </c>
      <c r="AB249" s="67">
        <f t="shared" si="124"/>
        <v>0</v>
      </c>
      <c r="AC249" s="68">
        <f t="shared" si="124"/>
        <v>0</v>
      </c>
      <c r="AD249" s="69">
        <f t="shared" si="124"/>
        <v>0</v>
      </c>
      <c r="AE249" s="69">
        <f t="shared" si="124"/>
        <v>0</v>
      </c>
      <c r="AF249" s="69">
        <f t="shared" si="124"/>
        <v>0</v>
      </c>
      <c r="AG249" s="70">
        <f t="shared" si="124"/>
        <v>0</v>
      </c>
      <c r="AH249" s="115">
        <f t="shared" si="124"/>
        <v>4</v>
      </c>
      <c r="AI249" s="116">
        <f t="shared" si="124"/>
        <v>47</v>
      </c>
      <c r="AJ249" s="116">
        <f t="shared" si="124"/>
        <v>171</v>
      </c>
      <c r="AK249" s="116">
        <f t="shared" si="124"/>
        <v>0</v>
      </c>
      <c r="AL249" s="117">
        <f t="shared" si="124"/>
        <v>0</v>
      </c>
      <c r="AM249" s="65">
        <f t="shared" ref="AM249:AQ249" si="125">AM68-AM67</f>
        <v>0</v>
      </c>
      <c r="AN249" s="66">
        <f t="shared" si="125"/>
        <v>0</v>
      </c>
      <c r="AO249" s="66">
        <f t="shared" si="125"/>
        <v>0</v>
      </c>
      <c r="AP249" s="66">
        <f t="shared" si="125"/>
        <v>0</v>
      </c>
      <c r="AQ249" s="67">
        <f t="shared" si="125"/>
        <v>0</v>
      </c>
      <c r="AR249" s="4"/>
    </row>
    <row r="250" spans="2:45">
      <c r="B250" s="193">
        <v>44416</v>
      </c>
      <c r="C250" s="114">
        <f t="shared" si="69"/>
        <v>223</v>
      </c>
      <c r="D250" s="115">
        <f t="shared" ref="D250:AL250" si="126">D69-D68</f>
        <v>0</v>
      </c>
      <c r="E250" s="116">
        <f t="shared" si="126"/>
        <v>0</v>
      </c>
      <c r="F250" s="116">
        <f t="shared" si="126"/>
        <v>0</v>
      </c>
      <c r="G250" s="116">
        <f t="shared" si="126"/>
        <v>0</v>
      </c>
      <c r="H250" s="117">
        <f t="shared" si="126"/>
        <v>0</v>
      </c>
      <c r="I250" s="65">
        <f t="shared" si="126"/>
        <v>0</v>
      </c>
      <c r="J250" s="66">
        <f t="shared" si="126"/>
        <v>0</v>
      </c>
      <c r="K250" s="66">
        <f t="shared" si="126"/>
        <v>0</v>
      </c>
      <c r="L250" s="66">
        <f t="shared" si="126"/>
        <v>0</v>
      </c>
      <c r="M250" s="67">
        <f t="shared" si="126"/>
        <v>0</v>
      </c>
      <c r="N250" s="68">
        <f t="shared" si="126"/>
        <v>0</v>
      </c>
      <c r="O250" s="69">
        <f t="shared" si="126"/>
        <v>0</v>
      </c>
      <c r="P250" s="69">
        <f t="shared" si="126"/>
        <v>0</v>
      </c>
      <c r="Q250" s="69">
        <f t="shared" si="126"/>
        <v>0</v>
      </c>
      <c r="R250" s="70">
        <f t="shared" si="126"/>
        <v>0</v>
      </c>
      <c r="S250" s="115">
        <f t="shared" si="126"/>
        <v>0</v>
      </c>
      <c r="T250" s="116">
        <f t="shared" si="126"/>
        <v>0</v>
      </c>
      <c r="U250" s="116">
        <f t="shared" si="126"/>
        <v>0</v>
      </c>
      <c r="V250" s="116">
        <f t="shared" si="126"/>
        <v>0</v>
      </c>
      <c r="W250" s="117">
        <f t="shared" si="126"/>
        <v>0</v>
      </c>
      <c r="X250" s="65">
        <f t="shared" si="126"/>
        <v>0</v>
      </c>
      <c r="Y250" s="66">
        <f t="shared" si="126"/>
        <v>0</v>
      </c>
      <c r="Z250" s="66">
        <f t="shared" si="126"/>
        <v>0</v>
      </c>
      <c r="AA250" s="66">
        <f t="shared" si="126"/>
        <v>0</v>
      </c>
      <c r="AB250" s="67">
        <f t="shared" si="126"/>
        <v>0</v>
      </c>
      <c r="AC250" s="68">
        <f t="shared" si="126"/>
        <v>0</v>
      </c>
      <c r="AD250" s="69">
        <f t="shared" si="126"/>
        <v>0</v>
      </c>
      <c r="AE250" s="69">
        <f t="shared" si="126"/>
        <v>0</v>
      </c>
      <c r="AF250" s="69">
        <f t="shared" si="126"/>
        <v>0</v>
      </c>
      <c r="AG250" s="70">
        <f t="shared" si="126"/>
        <v>0</v>
      </c>
      <c r="AH250" s="115">
        <f t="shared" si="126"/>
        <v>0</v>
      </c>
      <c r="AI250" s="116">
        <f t="shared" si="126"/>
        <v>3</v>
      </c>
      <c r="AJ250" s="116">
        <f t="shared" si="126"/>
        <v>220</v>
      </c>
      <c r="AK250" s="116">
        <f t="shared" si="126"/>
        <v>0</v>
      </c>
      <c r="AL250" s="117">
        <f t="shared" si="126"/>
        <v>0</v>
      </c>
      <c r="AM250" s="65">
        <f t="shared" ref="AM250:AQ250" si="127">AM69-AM68</f>
        <v>0</v>
      </c>
      <c r="AN250" s="66">
        <f t="shared" si="127"/>
        <v>0</v>
      </c>
      <c r="AO250" s="66">
        <f t="shared" si="127"/>
        <v>0</v>
      </c>
      <c r="AP250" s="66">
        <f t="shared" si="127"/>
        <v>0</v>
      </c>
      <c r="AQ250" s="67">
        <f t="shared" si="127"/>
        <v>0</v>
      </c>
      <c r="AR250" s="4"/>
    </row>
    <row r="251" spans="2:45">
      <c r="B251" s="193">
        <v>44455</v>
      </c>
      <c r="C251" s="114">
        <f t="shared" si="69"/>
        <v>444</v>
      </c>
      <c r="D251" s="115">
        <f t="shared" ref="D251:AL251" si="128">D70-D69</f>
        <v>0</v>
      </c>
      <c r="E251" s="116">
        <f t="shared" si="128"/>
        <v>0</v>
      </c>
      <c r="F251" s="116">
        <f t="shared" si="128"/>
        <v>0</v>
      </c>
      <c r="G251" s="116">
        <f t="shared" si="128"/>
        <v>0</v>
      </c>
      <c r="H251" s="117">
        <f t="shared" si="128"/>
        <v>0</v>
      </c>
      <c r="I251" s="65">
        <f t="shared" si="128"/>
        <v>0</v>
      </c>
      <c r="J251" s="66">
        <f t="shared" si="128"/>
        <v>0</v>
      </c>
      <c r="K251" s="66">
        <f t="shared" si="128"/>
        <v>0</v>
      </c>
      <c r="L251" s="66">
        <f t="shared" si="128"/>
        <v>0</v>
      </c>
      <c r="M251" s="67">
        <f t="shared" si="128"/>
        <v>0</v>
      </c>
      <c r="N251" s="68">
        <f t="shared" si="128"/>
        <v>0</v>
      </c>
      <c r="O251" s="69">
        <f t="shared" si="128"/>
        <v>0</v>
      </c>
      <c r="P251" s="69">
        <f t="shared" si="128"/>
        <v>0</v>
      </c>
      <c r="Q251" s="69">
        <f t="shared" si="128"/>
        <v>0</v>
      </c>
      <c r="R251" s="70">
        <f t="shared" si="128"/>
        <v>0</v>
      </c>
      <c r="S251" s="115">
        <f t="shared" si="128"/>
        <v>0</v>
      </c>
      <c r="T251" s="116">
        <f t="shared" si="128"/>
        <v>0</v>
      </c>
      <c r="U251" s="116">
        <f t="shared" si="128"/>
        <v>0</v>
      </c>
      <c r="V251" s="116">
        <f t="shared" si="128"/>
        <v>0</v>
      </c>
      <c r="W251" s="117">
        <f t="shared" si="128"/>
        <v>0</v>
      </c>
      <c r="X251" s="65">
        <f t="shared" si="128"/>
        <v>0</v>
      </c>
      <c r="Y251" s="66">
        <f t="shared" si="128"/>
        <v>0</v>
      </c>
      <c r="Z251" s="66">
        <f t="shared" si="128"/>
        <v>0</v>
      </c>
      <c r="AA251" s="66">
        <f t="shared" si="128"/>
        <v>0</v>
      </c>
      <c r="AB251" s="67">
        <f t="shared" si="128"/>
        <v>0</v>
      </c>
      <c r="AC251" s="68">
        <f t="shared" si="128"/>
        <v>0</v>
      </c>
      <c r="AD251" s="69">
        <f t="shared" si="128"/>
        <v>0</v>
      </c>
      <c r="AE251" s="69">
        <f t="shared" si="128"/>
        <v>0</v>
      </c>
      <c r="AF251" s="69">
        <f t="shared" si="128"/>
        <v>0</v>
      </c>
      <c r="AG251" s="70">
        <f t="shared" si="128"/>
        <v>0</v>
      </c>
      <c r="AH251" s="115">
        <f t="shared" si="128"/>
        <v>0</v>
      </c>
      <c r="AI251" s="116">
        <f t="shared" si="128"/>
        <v>14</v>
      </c>
      <c r="AJ251" s="116">
        <f t="shared" si="128"/>
        <v>430</v>
      </c>
      <c r="AK251" s="116">
        <f t="shared" si="128"/>
        <v>0</v>
      </c>
      <c r="AL251" s="117">
        <f t="shared" si="128"/>
        <v>0</v>
      </c>
      <c r="AM251" s="65">
        <f t="shared" ref="AM251:AQ251" si="129">AM70-AM69</f>
        <v>0</v>
      </c>
      <c r="AN251" s="66">
        <f t="shared" si="129"/>
        <v>0</v>
      </c>
      <c r="AO251" s="66">
        <f t="shared" si="129"/>
        <v>0</v>
      </c>
      <c r="AP251" s="66">
        <f t="shared" si="129"/>
        <v>0</v>
      </c>
      <c r="AQ251" s="67">
        <f t="shared" si="129"/>
        <v>0</v>
      </c>
      <c r="AR251" s="4"/>
    </row>
    <row r="252" spans="2:45">
      <c r="B252" s="193">
        <v>44517</v>
      </c>
      <c r="C252" s="114">
        <f t="shared" si="69"/>
        <v>596</v>
      </c>
      <c r="D252" s="115">
        <f t="shared" ref="D252:AL252" si="130">D71-D70</f>
        <v>0</v>
      </c>
      <c r="E252" s="116">
        <f t="shared" si="130"/>
        <v>0</v>
      </c>
      <c r="F252" s="116">
        <f t="shared" si="130"/>
        <v>0</v>
      </c>
      <c r="G252" s="116">
        <f t="shared" si="130"/>
        <v>0</v>
      </c>
      <c r="H252" s="117">
        <f t="shared" si="130"/>
        <v>0</v>
      </c>
      <c r="I252" s="65">
        <f t="shared" si="130"/>
        <v>0</v>
      </c>
      <c r="J252" s="66">
        <f t="shared" si="130"/>
        <v>0</v>
      </c>
      <c r="K252" s="66">
        <f t="shared" si="130"/>
        <v>0</v>
      </c>
      <c r="L252" s="66">
        <f t="shared" si="130"/>
        <v>0</v>
      </c>
      <c r="M252" s="67">
        <f t="shared" si="130"/>
        <v>0</v>
      </c>
      <c r="N252" s="68">
        <f t="shared" si="130"/>
        <v>0</v>
      </c>
      <c r="O252" s="69">
        <f t="shared" si="130"/>
        <v>0</v>
      </c>
      <c r="P252" s="69">
        <f t="shared" si="130"/>
        <v>0</v>
      </c>
      <c r="Q252" s="69">
        <f t="shared" si="130"/>
        <v>0</v>
      </c>
      <c r="R252" s="70">
        <f t="shared" si="130"/>
        <v>0</v>
      </c>
      <c r="S252" s="115">
        <f t="shared" si="130"/>
        <v>0</v>
      </c>
      <c r="T252" s="116">
        <f t="shared" si="130"/>
        <v>0</v>
      </c>
      <c r="U252" s="116">
        <f t="shared" si="130"/>
        <v>0</v>
      </c>
      <c r="V252" s="116">
        <f t="shared" si="130"/>
        <v>0</v>
      </c>
      <c r="W252" s="117">
        <f t="shared" si="130"/>
        <v>0</v>
      </c>
      <c r="X252" s="65">
        <f t="shared" si="130"/>
        <v>0</v>
      </c>
      <c r="Y252" s="66">
        <f t="shared" si="130"/>
        <v>0</v>
      </c>
      <c r="Z252" s="66">
        <f t="shared" si="130"/>
        <v>0</v>
      </c>
      <c r="AA252" s="66">
        <f t="shared" si="130"/>
        <v>0</v>
      </c>
      <c r="AB252" s="67">
        <f t="shared" si="130"/>
        <v>0</v>
      </c>
      <c r="AC252" s="68">
        <f t="shared" si="130"/>
        <v>0</v>
      </c>
      <c r="AD252" s="69">
        <f t="shared" si="130"/>
        <v>0</v>
      </c>
      <c r="AE252" s="69">
        <f t="shared" si="130"/>
        <v>0</v>
      </c>
      <c r="AF252" s="69">
        <f t="shared" si="130"/>
        <v>0</v>
      </c>
      <c r="AG252" s="70">
        <f t="shared" si="130"/>
        <v>0</v>
      </c>
      <c r="AH252" s="115">
        <f t="shared" si="130"/>
        <v>0</v>
      </c>
      <c r="AI252" s="116">
        <f t="shared" si="130"/>
        <v>8</v>
      </c>
      <c r="AJ252" s="116">
        <f t="shared" si="130"/>
        <v>588</v>
      </c>
      <c r="AK252" s="116">
        <f t="shared" si="130"/>
        <v>0</v>
      </c>
      <c r="AL252" s="117">
        <f t="shared" si="130"/>
        <v>0</v>
      </c>
      <c r="AM252" s="65">
        <f t="shared" ref="AM252:AQ252" si="131">AM71-AM70</f>
        <v>0</v>
      </c>
      <c r="AN252" s="66">
        <f t="shared" si="131"/>
        <v>0</v>
      </c>
      <c r="AO252" s="66">
        <f t="shared" si="131"/>
        <v>0</v>
      </c>
      <c r="AP252" s="66">
        <f t="shared" si="131"/>
        <v>0</v>
      </c>
      <c r="AQ252" s="67">
        <f t="shared" si="131"/>
        <v>0</v>
      </c>
      <c r="AR252" s="4"/>
    </row>
    <row r="253" spans="2:45">
      <c r="B253" s="193">
        <v>44524</v>
      </c>
      <c r="C253" s="114">
        <f t="shared" si="69"/>
        <v>16</v>
      </c>
      <c r="D253" s="115">
        <f t="shared" ref="D253:AL253" si="132">D72-D71</f>
        <v>0</v>
      </c>
      <c r="E253" s="116">
        <f t="shared" si="132"/>
        <v>0</v>
      </c>
      <c r="F253" s="116">
        <f t="shared" si="132"/>
        <v>0</v>
      </c>
      <c r="G253" s="116">
        <f t="shared" si="132"/>
        <v>0</v>
      </c>
      <c r="H253" s="117">
        <f t="shared" si="132"/>
        <v>0</v>
      </c>
      <c r="I253" s="65">
        <f t="shared" si="132"/>
        <v>0</v>
      </c>
      <c r="J253" s="66">
        <f t="shared" si="132"/>
        <v>0</v>
      </c>
      <c r="K253" s="66">
        <f t="shared" si="132"/>
        <v>0</v>
      </c>
      <c r="L253" s="66">
        <f t="shared" si="132"/>
        <v>0</v>
      </c>
      <c r="M253" s="67">
        <f t="shared" si="132"/>
        <v>0</v>
      </c>
      <c r="N253" s="68">
        <f t="shared" si="132"/>
        <v>0</v>
      </c>
      <c r="O253" s="69">
        <f t="shared" si="132"/>
        <v>0</v>
      </c>
      <c r="P253" s="69">
        <f t="shared" si="132"/>
        <v>0</v>
      </c>
      <c r="Q253" s="69">
        <f t="shared" si="132"/>
        <v>0</v>
      </c>
      <c r="R253" s="70">
        <f t="shared" si="132"/>
        <v>0</v>
      </c>
      <c r="S253" s="115">
        <f t="shared" si="132"/>
        <v>0</v>
      </c>
      <c r="T253" s="116">
        <f t="shared" si="132"/>
        <v>0</v>
      </c>
      <c r="U253" s="116">
        <f t="shared" si="132"/>
        <v>0</v>
      </c>
      <c r="V253" s="116">
        <f t="shared" si="132"/>
        <v>0</v>
      </c>
      <c r="W253" s="117">
        <f t="shared" si="132"/>
        <v>0</v>
      </c>
      <c r="X253" s="65">
        <f t="shared" si="132"/>
        <v>0</v>
      </c>
      <c r="Y253" s="66">
        <f t="shared" si="132"/>
        <v>0</v>
      </c>
      <c r="Z253" s="66">
        <f t="shared" si="132"/>
        <v>0</v>
      </c>
      <c r="AA253" s="66">
        <f t="shared" si="132"/>
        <v>0</v>
      </c>
      <c r="AB253" s="67">
        <f t="shared" si="132"/>
        <v>0</v>
      </c>
      <c r="AC253" s="68">
        <f t="shared" si="132"/>
        <v>0</v>
      </c>
      <c r="AD253" s="69">
        <f t="shared" si="132"/>
        <v>0</v>
      </c>
      <c r="AE253" s="69">
        <f t="shared" si="132"/>
        <v>-2</v>
      </c>
      <c r="AF253" s="69">
        <f t="shared" si="132"/>
        <v>0</v>
      </c>
      <c r="AG253" s="70">
        <f t="shared" si="132"/>
        <v>-2</v>
      </c>
      <c r="AH253" s="115">
        <f t="shared" si="132"/>
        <v>-9</v>
      </c>
      <c r="AI253" s="116">
        <f t="shared" si="132"/>
        <v>-1</v>
      </c>
      <c r="AJ253" s="116">
        <f t="shared" si="132"/>
        <v>30</v>
      </c>
      <c r="AK253" s="116">
        <f t="shared" si="132"/>
        <v>0</v>
      </c>
      <c r="AL253" s="117">
        <f t="shared" si="132"/>
        <v>0</v>
      </c>
      <c r="AM253" s="65">
        <f t="shared" ref="AM253:AQ253" si="133">AM72-AM71</f>
        <v>0</v>
      </c>
      <c r="AN253" s="66">
        <f t="shared" si="133"/>
        <v>0</v>
      </c>
      <c r="AO253" s="66">
        <f t="shared" si="133"/>
        <v>0</v>
      </c>
      <c r="AP253" s="66">
        <f t="shared" si="133"/>
        <v>0</v>
      </c>
      <c r="AQ253" s="67">
        <f t="shared" si="133"/>
        <v>0</v>
      </c>
      <c r="AR253" s="4"/>
      <c r="AS253" s="38" t="s">
        <v>712</v>
      </c>
    </row>
    <row r="254" spans="2:45">
      <c r="B254" s="193">
        <v>44541</v>
      </c>
      <c r="C254" s="114">
        <f t="shared" ref="C254:C285" si="134">SUM(D254:AQ254)</f>
        <v>124</v>
      </c>
      <c r="D254" s="115">
        <f t="shared" ref="D254:AL254" si="135">D73-D72</f>
        <v>0</v>
      </c>
      <c r="E254" s="116">
        <f t="shared" si="135"/>
        <v>0</v>
      </c>
      <c r="F254" s="116">
        <f t="shared" si="135"/>
        <v>0</v>
      </c>
      <c r="G254" s="116">
        <f t="shared" si="135"/>
        <v>0</v>
      </c>
      <c r="H254" s="117">
        <f t="shared" si="135"/>
        <v>0</v>
      </c>
      <c r="I254" s="65">
        <f t="shared" si="135"/>
        <v>0</v>
      </c>
      <c r="J254" s="66">
        <f t="shared" si="135"/>
        <v>0</v>
      </c>
      <c r="K254" s="66">
        <f t="shared" si="135"/>
        <v>0</v>
      </c>
      <c r="L254" s="66">
        <f t="shared" si="135"/>
        <v>0</v>
      </c>
      <c r="M254" s="67">
        <f t="shared" si="135"/>
        <v>0</v>
      </c>
      <c r="N254" s="68">
        <f t="shared" si="135"/>
        <v>0</v>
      </c>
      <c r="O254" s="69">
        <f t="shared" si="135"/>
        <v>0</v>
      </c>
      <c r="P254" s="69">
        <f t="shared" si="135"/>
        <v>0</v>
      </c>
      <c r="Q254" s="69">
        <f t="shared" si="135"/>
        <v>0</v>
      </c>
      <c r="R254" s="70">
        <f t="shared" si="135"/>
        <v>0</v>
      </c>
      <c r="S254" s="115">
        <f t="shared" si="135"/>
        <v>0</v>
      </c>
      <c r="T254" s="116">
        <f t="shared" si="135"/>
        <v>0</v>
      </c>
      <c r="U254" s="116">
        <f t="shared" si="135"/>
        <v>0</v>
      </c>
      <c r="V254" s="116">
        <f t="shared" si="135"/>
        <v>0</v>
      </c>
      <c r="W254" s="117">
        <f t="shared" si="135"/>
        <v>0</v>
      </c>
      <c r="X254" s="65">
        <f t="shared" si="135"/>
        <v>0</v>
      </c>
      <c r="Y254" s="66">
        <f t="shared" si="135"/>
        <v>0</v>
      </c>
      <c r="Z254" s="66">
        <f t="shared" si="135"/>
        <v>0</v>
      </c>
      <c r="AA254" s="66">
        <f t="shared" si="135"/>
        <v>0</v>
      </c>
      <c r="AB254" s="67">
        <f t="shared" si="135"/>
        <v>0</v>
      </c>
      <c r="AC254" s="68">
        <f t="shared" si="135"/>
        <v>0</v>
      </c>
      <c r="AD254" s="69">
        <f t="shared" si="135"/>
        <v>0</v>
      </c>
      <c r="AE254" s="69">
        <f t="shared" si="135"/>
        <v>0</v>
      </c>
      <c r="AF254" s="69">
        <f t="shared" si="135"/>
        <v>0</v>
      </c>
      <c r="AG254" s="70">
        <f t="shared" si="135"/>
        <v>0</v>
      </c>
      <c r="AH254" s="115">
        <f t="shared" si="135"/>
        <v>0</v>
      </c>
      <c r="AI254" s="116">
        <f t="shared" si="135"/>
        <v>33</v>
      </c>
      <c r="AJ254" s="116">
        <f t="shared" si="135"/>
        <v>91</v>
      </c>
      <c r="AK254" s="116">
        <f t="shared" si="135"/>
        <v>0</v>
      </c>
      <c r="AL254" s="117">
        <f t="shared" si="135"/>
        <v>0</v>
      </c>
      <c r="AM254" s="65">
        <f t="shared" ref="AM254:AQ254" si="136">AM73-AM72</f>
        <v>0</v>
      </c>
      <c r="AN254" s="66">
        <f t="shared" si="136"/>
        <v>0</v>
      </c>
      <c r="AO254" s="66">
        <f t="shared" si="136"/>
        <v>0</v>
      </c>
      <c r="AP254" s="66">
        <f t="shared" si="136"/>
        <v>0</v>
      </c>
      <c r="AQ254" s="67">
        <f t="shared" si="136"/>
        <v>0</v>
      </c>
      <c r="AR254" s="4"/>
    </row>
    <row r="255" spans="2:45">
      <c r="B255" s="193">
        <v>44551</v>
      </c>
      <c r="C255" s="114">
        <f t="shared" si="134"/>
        <v>85</v>
      </c>
      <c r="D255" s="115">
        <f t="shared" ref="D255:AL255" si="137">D74-D73</f>
        <v>0</v>
      </c>
      <c r="E255" s="116">
        <f t="shared" si="137"/>
        <v>0</v>
      </c>
      <c r="F255" s="116">
        <f t="shared" si="137"/>
        <v>0</v>
      </c>
      <c r="G255" s="116">
        <f t="shared" si="137"/>
        <v>0</v>
      </c>
      <c r="H255" s="117">
        <f t="shared" si="137"/>
        <v>0</v>
      </c>
      <c r="I255" s="65">
        <f t="shared" si="137"/>
        <v>0</v>
      </c>
      <c r="J255" s="66">
        <f t="shared" si="137"/>
        <v>0</v>
      </c>
      <c r="K255" s="66">
        <f t="shared" si="137"/>
        <v>0</v>
      </c>
      <c r="L255" s="66">
        <f t="shared" si="137"/>
        <v>0</v>
      </c>
      <c r="M255" s="67">
        <f t="shared" si="137"/>
        <v>0</v>
      </c>
      <c r="N255" s="68">
        <f t="shared" si="137"/>
        <v>0</v>
      </c>
      <c r="O255" s="69">
        <f t="shared" si="137"/>
        <v>0</v>
      </c>
      <c r="P255" s="69">
        <f t="shared" si="137"/>
        <v>0</v>
      </c>
      <c r="Q255" s="69">
        <f t="shared" si="137"/>
        <v>0</v>
      </c>
      <c r="R255" s="70">
        <f t="shared" si="137"/>
        <v>0</v>
      </c>
      <c r="S255" s="115">
        <f t="shared" si="137"/>
        <v>0</v>
      </c>
      <c r="T255" s="116">
        <f t="shared" si="137"/>
        <v>0</v>
      </c>
      <c r="U255" s="116">
        <f t="shared" si="137"/>
        <v>0</v>
      </c>
      <c r="V255" s="116">
        <f t="shared" si="137"/>
        <v>0</v>
      </c>
      <c r="W255" s="117">
        <f t="shared" si="137"/>
        <v>0</v>
      </c>
      <c r="X255" s="65">
        <f t="shared" si="137"/>
        <v>0</v>
      </c>
      <c r="Y255" s="66">
        <f t="shared" si="137"/>
        <v>0</v>
      </c>
      <c r="Z255" s="66">
        <f t="shared" si="137"/>
        <v>0</v>
      </c>
      <c r="AA255" s="66">
        <f t="shared" si="137"/>
        <v>0</v>
      </c>
      <c r="AB255" s="67">
        <f t="shared" si="137"/>
        <v>0</v>
      </c>
      <c r="AC255" s="68">
        <f t="shared" si="137"/>
        <v>0</v>
      </c>
      <c r="AD255" s="69">
        <f t="shared" si="137"/>
        <v>0</v>
      </c>
      <c r="AE255" s="69">
        <f t="shared" si="137"/>
        <v>0</v>
      </c>
      <c r="AF255" s="69">
        <f t="shared" si="137"/>
        <v>0</v>
      </c>
      <c r="AG255" s="70">
        <f t="shared" si="137"/>
        <v>0</v>
      </c>
      <c r="AH255" s="115">
        <f t="shared" si="137"/>
        <v>0</v>
      </c>
      <c r="AI255" s="116">
        <f t="shared" si="137"/>
        <v>2</v>
      </c>
      <c r="AJ255" s="116">
        <f t="shared" si="137"/>
        <v>83</v>
      </c>
      <c r="AK255" s="116">
        <f t="shared" si="137"/>
        <v>0</v>
      </c>
      <c r="AL255" s="117">
        <f t="shared" si="137"/>
        <v>0</v>
      </c>
      <c r="AM255" s="65">
        <f t="shared" ref="AM255:AQ255" si="138">AM74-AM73</f>
        <v>0</v>
      </c>
      <c r="AN255" s="66">
        <f t="shared" si="138"/>
        <v>0</v>
      </c>
      <c r="AO255" s="66">
        <f t="shared" si="138"/>
        <v>0</v>
      </c>
      <c r="AP255" s="66">
        <f t="shared" si="138"/>
        <v>0</v>
      </c>
      <c r="AQ255" s="67">
        <f t="shared" si="138"/>
        <v>0</v>
      </c>
      <c r="AR255" s="4"/>
    </row>
    <row r="256" spans="2:45">
      <c r="B256" s="194">
        <v>44562</v>
      </c>
      <c r="C256" s="118">
        <f t="shared" si="134"/>
        <v>113</v>
      </c>
      <c r="D256" s="119">
        <f t="shared" ref="D256:AL256" si="139">D75-D74</f>
        <v>0</v>
      </c>
      <c r="E256" s="120">
        <f t="shared" si="139"/>
        <v>0</v>
      </c>
      <c r="F256" s="120">
        <f t="shared" si="139"/>
        <v>0</v>
      </c>
      <c r="G256" s="120">
        <f t="shared" si="139"/>
        <v>0</v>
      </c>
      <c r="H256" s="121">
        <f t="shared" si="139"/>
        <v>0</v>
      </c>
      <c r="I256" s="73">
        <f t="shared" si="139"/>
        <v>0</v>
      </c>
      <c r="J256" s="74">
        <f t="shared" si="139"/>
        <v>0</v>
      </c>
      <c r="K256" s="74">
        <f t="shared" si="139"/>
        <v>0</v>
      </c>
      <c r="L256" s="74">
        <f t="shared" si="139"/>
        <v>0</v>
      </c>
      <c r="M256" s="75">
        <f t="shared" si="139"/>
        <v>0</v>
      </c>
      <c r="N256" s="76">
        <f t="shared" si="139"/>
        <v>0</v>
      </c>
      <c r="O256" s="77">
        <f t="shared" si="139"/>
        <v>0</v>
      </c>
      <c r="P256" s="77">
        <f t="shared" si="139"/>
        <v>0</v>
      </c>
      <c r="Q256" s="77">
        <f t="shared" si="139"/>
        <v>0</v>
      </c>
      <c r="R256" s="78">
        <f t="shared" si="139"/>
        <v>0</v>
      </c>
      <c r="S256" s="119">
        <f t="shared" si="139"/>
        <v>0</v>
      </c>
      <c r="T256" s="120">
        <f t="shared" si="139"/>
        <v>0</v>
      </c>
      <c r="U256" s="120">
        <f t="shared" si="139"/>
        <v>0</v>
      </c>
      <c r="V256" s="120">
        <f t="shared" si="139"/>
        <v>0</v>
      </c>
      <c r="W256" s="121">
        <f t="shared" si="139"/>
        <v>0</v>
      </c>
      <c r="X256" s="73">
        <f t="shared" si="139"/>
        <v>0</v>
      </c>
      <c r="Y256" s="74">
        <f t="shared" si="139"/>
        <v>0</v>
      </c>
      <c r="Z256" s="74">
        <f t="shared" si="139"/>
        <v>0</v>
      </c>
      <c r="AA256" s="74">
        <f t="shared" si="139"/>
        <v>0</v>
      </c>
      <c r="AB256" s="75">
        <f t="shared" si="139"/>
        <v>0</v>
      </c>
      <c r="AC256" s="76">
        <f t="shared" si="139"/>
        <v>0</v>
      </c>
      <c r="AD256" s="77">
        <f t="shared" si="139"/>
        <v>0</v>
      </c>
      <c r="AE256" s="77">
        <f t="shared" si="139"/>
        <v>0</v>
      </c>
      <c r="AF256" s="77">
        <f t="shared" si="139"/>
        <v>0</v>
      </c>
      <c r="AG256" s="78">
        <f t="shared" si="139"/>
        <v>0</v>
      </c>
      <c r="AH256" s="119">
        <f t="shared" si="139"/>
        <v>0</v>
      </c>
      <c r="AI256" s="120">
        <f t="shared" si="139"/>
        <v>0</v>
      </c>
      <c r="AJ256" s="120">
        <f t="shared" si="139"/>
        <v>113</v>
      </c>
      <c r="AK256" s="120">
        <f t="shared" si="139"/>
        <v>0</v>
      </c>
      <c r="AL256" s="121">
        <f t="shared" si="139"/>
        <v>0</v>
      </c>
      <c r="AM256" s="73">
        <f t="shared" ref="AM256:AQ256" si="140">AM75-AM74</f>
        <v>0</v>
      </c>
      <c r="AN256" s="74">
        <f t="shared" si="140"/>
        <v>0</v>
      </c>
      <c r="AO256" s="74">
        <f t="shared" si="140"/>
        <v>0</v>
      </c>
      <c r="AP256" s="74">
        <f t="shared" si="140"/>
        <v>0</v>
      </c>
      <c r="AQ256" s="75">
        <f t="shared" si="140"/>
        <v>0</v>
      </c>
      <c r="AR256" s="4"/>
    </row>
    <row r="257" spans="2:45">
      <c r="B257" s="193">
        <v>44569</v>
      </c>
      <c r="C257" s="114">
        <f t="shared" si="134"/>
        <v>144</v>
      </c>
      <c r="D257" s="115">
        <f t="shared" ref="D257:AL257" si="141">D76-D75</f>
        <v>0</v>
      </c>
      <c r="E257" s="116">
        <f t="shared" si="141"/>
        <v>0</v>
      </c>
      <c r="F257" s="116">
        <f t="shared" si="141"/>
        <v>0</v>
      </c>
      <c r="G257" s="116">
        <f t="shared" si="141"/>
        <v>0</v>
      </c>
      <c r="H257" s="117">
        <f t="shared" si="141"/>
        <v>0</v>
      </c>
      <c r="I257" s="65">
        <f t="shared" si="141"/>
        <v>0</v>
      </c>
      <c r="J257" s="66">
        <f t="shared" si="141"/>
        <v>0</v>
      </c>
      <c r="K257" s="66">
        <f t="shared" si="141"/>
        <v>0</v>
      </c>
      <c r="L257" s="66">
        <f t="shared" si="141"/>
        <v>0</v>
      </c>
      <c r="M257" s="67">
        <f t="shared" si="141"/>
        <v>0</v>
      </c>
      <c r="N257" s="68">
        <f t="shared" si="141"/>
        <v>0</v>
      </c>
      <c r="O257" s="69">
        <f t="shared" si="141"/>
        <v>0</v>
      </c>
      <c r="P257" s="69">
        <f t="shared" si="141"/>
        <v>0</v>
      </c>
      <c r="Q257" s="69">
        <f t="shared" si="141"/>
        <v>0</v>
      </c>
      <c r="R257" s="70">
        <f t="shared" si="141"/>
        <v>0</v>
      </c>
      <c r="S257" s="115">
        <f t="shared" si="141"/>
        <v>0</v>
      </c>
      <c r="T257" s="116">
        <f t="shared" si="141"/>
        <v>0</v>
      </c>
      <c r="U257" s="116">
        <f t="shared" si="141"/>
        <v>0</v>
      </c>
      <c r="V257" s="116">
        <f t="shared" si="141"/>
        <v>0</v>
      </c>
      <c r="W257" s="117">
        <f t="shared" si="141"/>
        <v>0</v>
      </c>
      <c r="X257" s="65">
        <f t="shared" si="141"/>
        <v>0</v>
      </c>
      <c r="Y257" s="66">
        <f t="shared" si="141"/>
        <v>0</v>
      </c>
      <c r="Z257" s="66">
        <f t="shared" si="141"/>
        <v>0</v>
      </c>
      <c r="AA257" s="66">
        <f t="shared" si="141"/>
        <v>0</v>
      </c>
      <c r="AB257" s="67">
        <f t="shared" si="141"/>
        <v>0</v>
      </c>
      <c r="AC257" s="68">
        <f t="shared" si="141"/>
        <v>0</v>
      </c>
      <c r="AD257" s="69">
        <f t="shared" si="141"/>
        <v>0</v>
      </c>
      <c r="AE257" s="69">
        <f t="shared" si="141"/>
        <v>0</v>
      </c>
      <c r="AF257" s="69">
        <f t="shared" si="141"/>
        <v>0</v>
      </c>
      <c r="AG257" s="70">
        <f t="shared" si="141"/>
        <v>0</v>
      </c>
      <c r="AH257" s="115">
        <f t="shared" si="141"/>
        <v>0</v>
      </c>
      <c r="AI257" s="116">
        <f t="shared" si="141"/>
        <v>0</v>
      </c>
      <c r="AJ257" s="116">
        <f t="shared" si="141"/>
        <v>144</v>
      </c>
      <c r="AK257" s="116">
        <f t="shared" si="141"/>
        <v>0</v>
      </c>
      <c r="AL257" s="117">
        <f t="shared" si="141"/>
        <v>0</v>
      </c>
      <c r="AM257" s="65">
        <f t="shared" ref="AM257:AQ257" si="142">AM76-AM75</f>
        <v>0</v>
      </c>
      <c r="AN257" s="66">
        <f t="shared" si="142"/>
        <v>0</v>
      </c>
      <c r="AO257" s="66">
        <f t="shared" si="142"/>
        <v>0</v>
      </c>
      <c r="AP257" s="66">
        <f t="shared" si="142"/>
        <v>0</v>
      </c>
      <c r="AQ257" s="67">
        <f t="shared" si="142"/>
        <v>0</v>
      </c>
      <c r="AR257" s="4"/>
    </row>
    <row r="258" spans="2:45">
      <c r="B258" s="193">
        <v>44579</v>
      </c>
      <c r="C258" s="114">
        <f t="shared" si="134"/>
        <v>53</v>
      </c>
      <c r="D258" s="115">
        <f t="shared" ref="D258:AL258" si="143">D77-D76</f>
        <v>0</v>
      </c>
      <c r="E258" s="116">
        <f t="shared" si="143"/>
        <v>0</v>
      </c>
      <c r="F258" s="116">
        <f t="shared" si="143"/>
        <v>0</v>
      </c>
      <c r="G258" s="116">
        <f t="shared" si="143"/>
        <v>0</v>
      </c>
      <c r="H258" s="117">
        <f t="shared" si="143"/>
        <v>0</v>
      </c>
      <c r="I258" s="65">
        <f t="shared" si="143"/>
        <v>0</v>
      </c>
      <c r="J258" s="66">
        <f t="shared" si="143"/>
        <v>0</v>
      </c>
      <c r="K258" s="66">
        <f t="shared" si="143"/>
        <v>0</v>
      </c>
      <c r="L258" s="66">
        <f t="shared" si="143"/>
        <v>0</v>
      </c>
      <c r="M258" s="67">
        <f t="shared" si="143"/>
        <v>0</v>
      </c>
      <c r="N258" s="68">
        <f t="shared" si="143"/>
        <v>0</v>
      </c>
      <c r="O258" s="69">
        <f t="shared" si="143"/>
        <v>0</v>
      </c>
      <c r="P258" s="69">
        <f t="shared" si="143"/>
        <v>0</v>
      </c>
      <c r="Q258" s="69">
        <f t="shared" si="143"/>
        <v>0</v>
      </c>
      <c r="R258" s="70">
        <f t="shared" si="143"/>
        <v>0</v>
      </c>
      <c r="S258" s="115">
        <f t="shared" si="143"/>
        <v>0</v>
      </c>
      <c r="T258" s="116">
        <f t="shared" si="143"/>
        <v>0</v>
      </c>
      <c r="U258" s="116">
        <f t="shared" si="143"/>
        <v>0</v>
      </c>
      <c r="V258" s="116">
        <f t="shared" si="143"/>
        <v>0</v>
      </c>
      <c r="W258" s="117">
        <f t="shared" si="143"/>
        <v>0</v>
      </c>
      <c r="X258" s="65">
        <f t="shared" si="143"/>
        <v>0</v>
      </c>
      <c r="Y258" s="66">
        <f t="shared" si="143"/>
        <v>0</v>
      </c>
      <c r="Z258" s="66">
        <f t="shared" si="143"/>
        <v>0</v>
      </c>
      <c r="AA258" s="66">
        <f t="shared" si="143"/>
        <v>0</v>
      </c>
      <c r="AB258" s="67">
        <f t="shared" si="143"/>
        <v>0</v>
      </c>
      <c r="AC258" s="68">
        <f t="shared" si="143"/>
        <v>0</v>
      </c>
      <c r="AD258" s="69">
        <f t="shared" si="143"/>
        <v>0</v>
      </c>
      <c r="AE258" s="69">
        <f t="shared" si="143"/>
        <v>0</v>
      </c>
      <c r="AF258" s="69">
        <f t="shared" si="143"/>
        <v>0</v>
      </c>
      <c r="AG258" s="70">
        <f t="shared" si="143"/>
        <v>0</v>
      </c>
      <c r="AH258" s="115">
        <f t="shared" si="143"/>
        <v>0</v>
      </c>
      <c r="AI258" s="116">
        <f t="shared" si="143"/>
        <v>0</v>
      </c>
      <c r="AJ258" s="116">
        <f t="shared" si="143"/>
        <v>53</v>
      </c>
      <c r="AK258" s="116">
        <f t="shared" si="143"/>
        <v>0</v>
      </c>
      <c r="AL258" s="117">
        <f t="shared" si="143"/>
        <v>0</v>
      </c>
      <c r="AM258" s="65">
        <f t="shared" ref="AM258:AQ258" si="144">AM77-AM76</f>
        <v>0</v>
      </c>
      <c r="AN258" s="66">
        <f t="shared" si="144"/>
        <v>0</v>
      </c>
      <c r="AO258" s="66">
        <f t="shared" si="144"/>
        <v>0</v>
      </c>
      <c r="AP258" s="66">
        <f t="shared" si="144"/>
        <v>0</v>
      </c>
      <c r="AQ258" s="67">
        <f t="shared" si="144"/>
        <v>0</v>
      </c>
      <c r="AR258" s="4"/>
    </row>
    <row r="259" spans="2:45">
      <c r="B259" s="193">
        <v>44587</v>
      </c>
      <c r="C259" s="114">
        <f t="shared" si="134"/>
        <v>91</v>
      </c>
      <c r="D259" s="115">
        <f t="shared" ref="D259:AL259" si="145">D78-D77</f>
        <v>0</v>
      </c>
      <c r="E259" s="116">
        <f t="shared" si="145"/>
        <v>0</v>
      </c>
      <c r="F259" s="116">
        <f t="shared" si="145"/>
        <v>0</v>
      </c>
      <c r="G259" s="116">
        <f t="shared" si="145"/>
        <v>0</v>
      </c>
      <c r="H259" s="117">
        <f t="shared" si="145"/>
        <v>0</v>
      </c>
      <c r="I259" s="65">
        <f t="shared" si="145"/>
        <v>0</v>
      </c>
      <c r="J259" s="66">
        <f t="shared" si="145"/>
        <v>0</v>
      </c>
      <c r="K259" s="66">
        <f t="shared" si="145"/>
        <v>0</v>
      </c>
      <c r="L259" s="66">
        <f t="shared" si="145"/>
        <v>0</v>
      </c>
      <c r="M259" s="67">
        <f t="shared" si="145"/>
        <v>0</v>
      </c>
      <c r="N259" s="68">
        <f t="shared" si="145"/>
        <v>0</v>
      </c>
      <c r="O259" s="69">
        <f t="shared" si="145"/>
        <v>0</v>
      </c>
      <c r="P259" s="69">
        <f t="shared" si="145"/>
        <v>0</v>
      </c>
      <c r="Q259" s="69">
        <f t="shared" si="145"/>
        <v>0</v>
      </c>
      <c r="R259" s="70">
        <f t="shared" si="145"/>
        <v>0</v>
      </c>
      <c r="S259" s="115">
        <f t="shared" si="145"/>
        <v>0</v>
      </c>
      <c r="T259" s="116">
        <f t="shared" si="145"/>
        <v>0</v>
      </c>
      <c r="U259" s="116">
        <f t="shared" si="145"/>
        <v>0</v>
      </c>
      <c r="V259" s="116">
        <f t="shared" si="145"/>
        <v>0</v>
      </c>
      <c r="W259" s="117">
        <f t="shared" si="145"/>
        <v>0</v>
      </c>
      <c r="X259" s="65">
        <f t="shared" si="145"/>
        <v>0</v>
      </c>
      <c r="Y259" s="66">
        <f t="shared" si="145"/>
        <v>0</v>
      </c>
      <c r="Z259" s="66">
        <f t="shared" si="145"/>
        <v>0</v>
      </c>
      <c r="AA259" s="66">
        <f t="shared" si="145"/>
        <v>0</v>
      </c>
      <c r="AB259" s="67">
        <f t="shared" si="145"/>
        <v>0</v>
      </c>
      <c r="AC259" s="68">
        <f t="shared" si="145"/>
        <v>0</v>
      </c>
      <c r="AD259" s="69">
        <f t="shared" si="145"/>
        <v>0</v>
      </c>
      <c r="AE259" s="69">
        <f t="shared" si="145"/>
        <v>0</v>
      </c>
      <c r="AF259" s="69">
        <f t="shared" si="145"/>
        <v>0</v>
      </c>
      <c r="AG259" s="70">
        <f t="shared" si="145"/>
        <v>0</v>
      </c>
      <c r="AH259" s="115">
        <f t="shared" si="145"/>
        <v>0</v>
      </c>
      <c r="AI259" s="116">
        <f t="shared" si="145"/>
        <v>0</v>
      </c>
      <c r="AJ259" s="116">
        <f t="shared" si="145"/>
        <v>91</v>
      </c>
      <c r="AK259" s="116">
        <f t="shared" si="145"/>
        <v>0</v>
      </c>
      <c r="AL259" s="117">
        <f t="shared" si="145"/>
        <v>0</v>
      </c>
      <c r="AM259" s="65">
        <f t="shared" ref="AM259:AQ259" si="146">AM78-AM77</f>
        <v>0</v>
      </c>
      <c r="AN259" s="66">
        <f t="shared" si="146"/>
        <v>0</v>
      </c>
      <c r="AO259" s="66">
        <f t="shared" si="146"/>
        <v>0</v>
      </c>
      <c r="AP259" s="66">
        <f t="shared" si="146"/>
        <v>0</v>
      </c>
      <c r="AQ259" s="67">
        <f t="shared" si="146"/>
        <v>0</v>
      </c>
      <c r="AR259" s="4"/>
    </row>
    <row r="260" spans="2:45">
      <c r="B260" s="193">
        <v>44593</v>
      </c>
      <c r="C260" s="114">
        <f t="shared" si="134"/>
        <v>117</v>
      </c>
      <c r="D260" s="115">
        <f t="shared" ref="D260:AL260" si="147">D79-D78</f>
        <v>0</v>
      </c>
      <c r="E260" s="116">
        <f t="shared" si="147"/>
        <v>0</v>
      </c>
      <c r="F260" s="116">
        <f t="shared" si="147"/>
        <v>0</v>
      </c>
      <c r="G260" s="116">
        <f t="shared" si="147"/>
        <v>0</v>
      </c>
      <c r="H260" s="117">
        <f t="shared" si="147"/>
        <v>0</v>
      </c>
      <c r="I260" s="65">
        <f t="shared" si="147"/>
        <v>0</v>
      </c>
      <c r="J260" s="66">
        <f t="shared" si="147"/>
        <v>0</v>
      </c>
      <c r="K260" s="66">
        <f t="shared" si="147"/>
        <v>0</v>
      </c>
      <c r="L260" s="66">
        <f t="shared" si="147"/>
        <v>0</v>
      </c>
      <c r="M260" s="67">
        <f t="shared" si="147"/>
        <v>0</v>
      </c>
      <c r="N260" s="68">
        <f t="shared" si="147"/>
        <v>0</v>
      </c>
      <c r="O260" s="69">
        <f t="shared" si="147"/>
        <v>0</v>
      </c>
      <c r="P260" s="69">
        <f t="shared" si="147"/>
        <v>0</v>
      </c>
      <c r="Q260" s="69">
        <f t="shared" si="147"/>
        <v>0</v>
      </c>
      <c r="R260" s="70">
        <f t="shared" si="147"/>
        <v>0</v>
      </c>
      <c r="S260" s="115">
        <f t="shared" si="147"/>
        <v>0</v>
      </c>
      <c r="T260" s="116">
        <f t="shared" si="147"/>
        <v>0</v>
      </c>
      <c r="U260" s="116">
        <f t="shared" si="147"/>
        <v>0</v>
      </c>
      <c r="V260" s="116">
        <f t="shared" si="147"/>
        <v>0</v>
      </c>
      <c r="W260" s="117">
        <f t="shared" si="147"/>
        <v>0</v>
      </c>
      <c r="X260" s="65">
        <f t="shared" si="147"/>
        <v>0</v>
      </c>
      <c r="Y260" s="66">
        <f t="shared" si="147"/>
        <v>0</v>
      </c>
      <c r="Z260" s="66">
        <f t="shared" si="147"/>
        <v>0</v>
      </c>
      <c r="AA260" s="66">
        <f t="shared" si="147"/>
        <v>0</v>
      </c>
      <c r="AB260" s="67">
        <f t="shared" si="147"/>
        <v>0</v>
      </c>
      <c r="AC260" s="68">
        <f t="shared" si="147"/>
        <v>0</v>
      </c>
      <c r="AD260" s="69">
        <f t="shared" si="147"/>
        <v>0</v>
      </c>
      <c r="AE260" s="69">
        <f t="shared" si="147"/>
        <v>0</v>
      </c>
      <c r="AF260" s="69">
        <f t="shared" si="147"/>
        <v>0</v>
      </c>
      <c r="AG260" s="70">
        <f t="shared" si="147"/>
        <v>0</v>
      </c>
      <c r="AH260" s="115">
        <f t="shared" si="147"/>
        <v>0</v>
      </c>
      <c r="AI260" s="116">
        <f t="shared" si="147"/>
        <v>0</v>
      </c>
      <c r="AJ260" s="116">
        <f t="shared" si="147"/>
        <v>117</v>
      </c>
      <c r="AK260" s="116">
        <f t="shared" si="147"/>
        <v>0</v>
      </c>
      <c r="AL260" s="117">
        <f t="shared" si="147"/>
        <v>0</v>
      </c>
      <c r="AM260" s="65">
        <f t="shared" ref="AM260:AQ260" si="148">AM79-AM78</f>
        <v>0</v>
      </c>
      <c r="AN260" s="66">
        <f t="shared" si="148"/>
        <v>0</v>
      </c>
      <c r="AO260" s="66">
        <f t="shared" si="148"/>
        <v>0</v>
      </c>
      <c r="AP260" s="66">
        <f t="shared" si="148"/>
        <v>0</v>
      </c>
      <c r="AQ260" s="67">
        <f t="shared" si="148"/>
        <v>0</v>
      </c>
      <c r="AR260" s="4"/>
    </row>
    <row r="261" spans="2:45">
      <c r="B261" s="193">
        <v>44605</v>
      </c>
      <c r="C261" s="114">
        <f t="shared" si="134"/>
        <v>105</v>
      </c>
      <c r="D261" s="115">
        <f t="shared" ref="D261:AL261" si="149">D80-D79</f>
        <v>0</v>
      </c>
      <c r="E261" s="116">
        <f t="shared" si="149"/>
        <v>0</v>
      </c>
      <c r="F261" s="116">
        <f t="shared" si="149"/>
        <v>0</v>
      </c>
      <c r="G261" s="116">
        <f t="shared" si="149"/>
        <v>0</v>
      </c>
      <c r="H261" s="117">
        <f t="shared" si="149"/>
        <v>0</v>
      </c>
      <c r="I261" s="65">
        <f t="shared" si="149"/>
        <v>0</v>
      </c>
      <c r="J261" s="66">
        <f t="shared" si="149"/>
        <v>0</v>
      </c>
      <c r="K261" s="66">
        <f t="shared" si="149"/>
        <v>0</v>
      </c>
      <c r="L261" s="66">
        <f t="shared" si="149"/>
        <v>0</v>
      </c>
      <c r="M261" s="67">
        <f t="shared" si="149"/>
        <v>0</v>
      </c>
      <c r="N261" s="68">
        <f t="shared" si="149"/>
        <v>0</v>
      </c>
      <c r="O261" s="69">
        <f t="shared" si="149"/>
        <v>0</v>
      </c>
      <c r="P261" s="69">
        <f t="shared" si="149"/>
        <v>0</v>
      </c>
      <c r="Q261" s="69">
        <f t="shared" si="149"/>
        <v>0</v>
      </c>
      <c r="R261" s="70">
        <f t="shared" si="149"/>
        <v>0</v>
      </c>
      <c r="S261" s="115">
        <f t="shared" si="149"/>
        <v>0</v>
      </c>
      <c r="T261" s="116">
        <f t="shared" si="149"/>
        <v>0</v>
      </c>
      <c r="U261" s="116">
        <f t="shared" si="149"/>
        <v>0</v>
      </c>
      <c r="V261" s="116">
        <f t="shared" si="149"/>
        <v>0</v>
      </c>
      <c r="W261" s="117">
        <f t="shared" si="149"/>
        <v>0</v>
      </c>
      <c r="X261" s="65">
        <f t="shared" si="149"/>
        <v>0</v>
      </c>
      <c r="Y261" s="66">
        <f t="shared" si="149"/>
        <v>0</v>
      </c>
      <c r="Z261" s="66">
        <f t="shared" si="149"/>
        <v>0</v>
      </c>
      <c r="AA261" s="66">
        <f t="shared" si="149"/>
        <v>0</v>
      </c>
      <c r="AB261" s="67">
        <f t="shared" si="149"/>
        <v>0</v>
      </c>
      <c r="AC261" s="68">
        <f t="shared" si="149"/>
        <v>0</v>
      </c>
      <c r="AD261" s="69">
        <f t="shared" si="149"/>
        <v>0</v>
      </c>
      <c r="AE261" s="69">
        <f t="shared" si="149"/>
        <v>0</v>
      </c>
      <c r="AF261" s="69">
        <f t="shared" si="149"/>
        <v>0</v>
      </c>
      <c r="AG261" s="70">
        <f t="shared" si="149"/>
        <v>0</v>
      </c>
      <c r="AH261" s="115">
        <f t="shared" si="149"/>
        <v>2</v>
      </c>
      <c r="AI261" s="116">
        <f t="shared" si="149"/>
        <v>2</v>
      </c>
      <c r="AJ261" s="116">
        <f t="shared" si="149"/>
        <v>101</v>
      </c>
      <c r="AK261" s="116">
        <f t="shared" si="149"/>
        <v>0</v>
      </c>
      <c r="AL261" s="117">
        <f t="shared" si="149"/>
        <v>0</v>
      </c>
      <c r="AM261" s="65">
        <f t="shared" ref="AM261:AQ261" si="150">AM80-AM79</f>
        <v>0</v>
      </c>
      <c r="AN261" s="66">
        <f t="shared" si="150"/>
        <v>0</v>
      </c>
      <c r="AO261" s="66">
        <f t="shared" si="150"/>
        <v>0</v>
      </c>
      <c r="AP261" s="66">
        <f t="shared" si="150"/>
        <v>0</v>
      </c>
      <c r="AQ261" s="67">
        <f t="shared" si="150"/>
        <v>0</v>
      </c>
      <c r="AR261" s="4"/>
    </row>
    <row r="262" spans="2:45">
      <c r="B262" s="193">
        <v>44619</v>
      </c>
      <c r="C262" s="114">
        <f t="shared" si="134"/>
        <v>120</v>
      </c>
      <c r="D262" s="115">
        <f t="shared" ref="D262:AL262" si="151">D81-D80</f>
        <v>0</v>
      </c>
      <c r="E262" s="116">
        <f t="shared" si="151"/>
        <v>0</v>
      </c>
      <c r="F262" s="116">
        <f t="shared" si="151"/>
        <v>0</v>
      </c>
      <c r="G262" s="116">
        <f t="shared" si="151"/>
        <v>0</v>
      </c>
      <c r="H262" s="117">
        <f t="shared" si="151"/>
        <v>0</v>
      </c>
      <c r="I262" s="65">
        <f t="shared" si="151"/>
        <v>0</v>
      </c>
      <c r="J262" s="66">
        <f t="shared" si="151"/>
        <v>0</v>
      </c>
      <c r="K262" s="66">
        <f t="shared" si="151"/>
        <v>0</v>
      </c>
      <c r="L262" s="66">
        <f t="shared" si="151"/>
        <v>0</v>
      </c>
      <c r="M262" s="67">
        <f t="shared" si="151"/>
        <v>0</v>
      </c>
      <c r="N262" s="68">
        <f t="shared" si="151"/>
        <v>0</v>
      </c>
      <c r="O262" s="69">
        <f t="shared" si="151"/>
        <v>0</v>
      </c>
      <c r="P262" s="69">
        <f t="shared" si="151"/>
        <v>0</v>
      </c>
      <c r="Q262" s="69">
        <f t="shared" si="151"/>
        <v>0</v>
      </c>
      <c r="R262" s="70">
        <f t="shared" si="151"/>
        <v>0</v>
      </c>
      <c r="S262" s="115">
        <f t="shared" si="151"/>
        <v>0</v>
      </c>
      <c r="T262" s="116">
        <f t="shared" si="151"/>
        <v>0</v>
      </c>
      <c r="U262" s="116">
        <f t="shared" si="151"/>
        <v>0</v>
      </c>
      <c r="V262" s="116">
        <f t="shared" si="151"/>
        <v>0</v>
      </c>
      <c r="W262" s="117">
        <f t="shared" si="151"/>
        <v>0</v>
      </c>
      <c r="X262" s="65">
        <f t="shared" si="151"/>
        <v>0</v>
      </c>
      <c r="Y262" s="66">
        <f t="shared" si="151"/>
        <v>0</v>
      </c>
      <c r="Z262" s="66">
        <f t="shared" si="151"/>
        <v>0</v>
      </c>
      <c r="AA262" s="66">
        <f t="shared" si="151"/>
        <v>0</v>
      </c>
      <c r="AB262" s="67">
        <f t="shared" si="151"/>
        <v>0</v>
      </c>
      <c r="AC262" s="68">
        <f t="shared" si="151"/>
        <v>0</v>
      </c>
      <c r="AD262" s="69">
        <f t="shared" si="151"/>
        <v>0</v>
      </c>
      <c r="AE262" s="69">
        <f t="shared" si="151"/>
        <v>0</v>
      </c>
      <c r="AF262" s="69">
        <f t="shared" si="151"/>
        <v>0</v>
      </c>
      <c r="AG262" s="70">
        <f t="shared" si="151"/>
        <v>0</v>
      </c>
      <c r="AH262" s="115">
        <f t="shared" si="151"/>
        <v>0</v>
      </c>
      <c r="AI262" s="116">
        <f t="shared" si="151"/>
        <v>4</v>
      </c>
      <c r="AJ262" s="116">
        <f t="shared" si="151"/>
        <v>116</v>
      </c>
      <c r="AK262" s="116">
        <f t="shared" si="151"/>
        <v>0</v>
      </c>
      <c r="AL262" s="117">
        <f t="shared" si="151"/>
        <v>0</v>
      </c>
      <c r="AM262" s="65">
        <f t="shared" ref="AM262:AQ262" si="152">AM81-AM80</f>
        <v>0</v>
      </c>
      <c r="AN262" s="66">
        <f t="shared" si="152"/>
        <v>0</v>
      </c>
      <c r="AO262" s="66">
        <f t="shared" si="152"/>
        <v>0</v>
      </c>
      <c r="AP262" s="66">
        <f t="shared" si="152"/>
        <v>0</v>
      </c>
      <c r="AQ262" s="67">
        <f t="shared" si="152"/>
        <v>0</v>
      </c>
      <c r="AR262" s="4"/>
    </row>
    <row r="263" spans="2:45">
      <c r="B263" s="193">
        <v>44626</v>
      </c>
      <c r="C263" s="114">
        <f t="shared" si="134"/>
        <v>54</v>
      </c>
      <c r="D263" s="115">
        <f t="shared" ref="D263:AL263" si="153">D82-D81</f>
        <v>0</v>
      </c>
      <c r="E263" s="116">
        <f t="shared" si="153"/>
        <v>0</v>
      </c>
      <c r="F263" s="116">
        <f t="shared" si="153"/>
        <v>0</v>
      </c>
      <c r="G263" s="116">
        <f t="shared" si="153"/>
        <v>0</v>
      </c>
      <c r="H263" s="117">
        <f t="shared" si="153"/>
        <v>0</v>
      </c>
      <c r="I263" s="65">
        <f t="shared" si="153"/>
        <v>0</v>
      </c>
      <c r="J263" s="66">
        <f t="shared" si="153"/>
        <v>0</v>
      </c>
      <c r="K263" s="66">
        <f t="shared" si="153"/>
        <v>0</v>
      </c>
      <c r="L263" s="66">
        <f t="shared" si="153"/>
        <v>0</v>
      </c>
      <c r="M263" s="67">
        <f t="shared" si="153"/>
        <v>0</v>
      </c>
      <c r="N263" s="68">
        <f t="shared" si="153"/>
        <v>0</v>
      </c>
      <c r="O263" s="69">
        <f t="shared" si="153"/>
        <v>0</v>
      </c>
      <c r="P263" s="69">
        <f t="shared" si="153"/>
        <v>0</v>
      </c>
      <c r="Q263" s="69">
        <f t="shared" si="153"/>
        <v>0</v>
      </c>
      <c r="R263" s="70">
        <f t="shared" si="153"/>
        <v>0</v>
      </c>
      <c r="S263" s="115">
        <f t="shared" si="153"/>
        <v>0</v>
      </c>
      <c r="T263" s="116">
        <f t="shared" si="153"/>
        <v>0</v>
      </c>
      <c r="U263" s="116">
        <f t="shared" si="153"/>
        <v>0</v>
      </c>
      <c r="V263" s="116">
        <f t="shared" si="153"/>
        <v>0</v>
      </c>
      <c r="W263" s="117">
        <f t="shared" si="153"/>
        <v>0</v>
      </c>
      <c r="X263" s="65">
        <f t="shared" si="153"/>
        <v>0</v>
      </c>
      <c r="Y263" s="66">
        <f t="shared" si="153"/>
        <v>0</v>
      </c>
      <c r="Z263" s="66">
        <f t="shared" si="153"/>
        <v>0</v>
      </c>
      <c r="AA263" s="66">
        <f t="shared" si="153"/>
        <v>0</v>
      </c>
      <c r="AB263" s="67">
        <f t="shared" si="153"/>
        <v>0</v>
      </c>
      <c r="AC263" s="68">
        <f t="shared" si="153"/>
        <v>0</v>
      </c>
      <c r="AD263" s="69">
        <f t="shared" si="153"/>
        <v>0</v>
      </c>
      <c r="AE263" s="69">
        <f t="shared" si="153"/>
        <v>0</v>
      </c>
      <c r="AF263" s="69">
        <f t="shared" si="153"/>
        <v>0</v>
      </c>
      <c r="AG263" s="70">
        <f t="shared" si="153"/>
        <v>0</v>
      </c>
      <c r="AH263" s="115">
        <f t="shared" si="153"/>
        <v>0</v>
      </c>
      <c r="AI263" s="116">
        <f t="shared" si="153"/>
        <v>2</v>
      </c>
      <c r="AJ263" s="116">
        <f t="shared" si="153"/>
        <v>52</v>
      </c>
      <c r="AK263" s="116">
        <f t="shared" si="153"/>
        <v>0</v>
      </c>
      <c r="AL263" s="117">
        <f t="shared" si="153"/>
        <v>0</v>
      </c>
      <c r="AM263" s="65">
        <f t="shared" ref="AM263:AQ263" si="154">AM82-AM81</f>
        <v>0</v>
      </c>
      <c r="AN263" s="66">
        <f t="shared" si="154"/>
        <v>0</v>
      </c>
      <c r="AO263" s="66">
        <f t="shared" si="154"/>
        <v>0</v>
      </c>
      <c r="AP263" s="66">
        <f t="shared" si="154"/>
        <v>0</v>
      </c>
      <c r="AQ263" s="67">
        <f t="shared" si="154"/>
        <v>0</v>
      </c>
      <c r="AR263" s="4"/>
    </row>
    <row r="264" spans="2:45">
      <c r="B264" s="193">
        <v>44633</v>
      </c>
      <c r="C264" s="114">
        <f t="shared" si="134"/>
        <v>64</v>
      </c>
      <c r="D264" s="115">
        <f t="shared" ref="D264:AL264" si="155">D83-D82</f>
        <v>0</v>
      </c>
      <c r="E264" s="116">
        <f t="shared" si="155"/>
        <v>0</v>
      </c>
      <c r="F264" s="116">
        <f t="shared" si="155"/>
        <v>0</v>
      </c>
      <c r="G264" s="116">
        <f t="shared" si="155"/>
        <v>0</v>
      </c>
      <c r="H264" s="117">
        <f t="shared" si="155"/>
        <v>0</v>
      </c>
      <c r="I264" s="65">
        <f t="shared" si="155"/>
        <v>0</v>
      </c>
      <c r="J264" s="66">
        <f t="shared" si="155"/>
        <v>0</v>
      </c>
      <c r="K264" s="66">
        <f t="shared" si="155"/>
        <v>0</v>
      </c>
      <c r="L264" s="66">
        <f t="shared" si="155"/>
        <v>0</v>
      </c>
      <c r="M264" s="67">
        <f t="shared" si="155"/>
        <v>0</v>
      </c>
      <c r="N264" s="68">
        <f t="shared" si="155"/>
        <v>0</v>
      </c>
      <c r="O264" s="69">
        <f t="shared" si="155"/>
        <v>0</v>
      </c>
      <c r="P264" s="69">
        <f t="shared" si="155"/>
        <v>0</v>
      </c>
      <c r="Q264" s="69">
        <f t="shared" si="155"/>
        <v>0</v>
      </c>
      <c r="R264" s="70">
        <f t="shared" si="155"/>
        <v>0</v>
      </c>
      <c r="S264" s="115">
        <f t="shared" si="155"/>
        <v>0</v>
      </c>
      <c r="T264" s="116">
        <f t="shared" si="155"/>
        <v>0</v>
      </c>
      <c r="U264" s="116">
        <f t="shared" si="155"/>
        <v>0</v>
      </c>
      <c r="V264" s="116">
        <f t="shared" si="155"/>
        <v>0</v>
      </c>
      <c r="W264" s="117">
        <f t="shared" si="155"/>
        <v>0</v>
      </c>
      <c r="X264" s="65">
        <f t="shared" si="155"/>
        <v>0</v>
      </c>
      <c r="Y264" s="66">
        <f t="shared" si="155"/>
        <v>0</v>
      </c>
      <c r="Z264" s="66">
        <f t="shared" si="155"/>
        <v>0</v>
      </c>
      <c r="AA264" s="66">
        <f t="shared" si="155"/>
        <v>0</v>
      </c>
      <c r="AB264" s="67">
        <f t="shared" si="155"/>
        <v>0</v>
      </c>
      <c r="AC264" s="68">
        <f t="shared" si="155"/>
        <v>0</v>
      </c>
      <c r="AD264" s="69">
        <f t="shared" si="155"/>
        <v>0</v>
      </c>
      <c r="AE264" s="69">
        <f t="shared" si="155"/>
        <v>0</v>
      </c>
      <c r="AF264" s="69">
        <f t="shared" si="155"/>
        <v>0</v>
      </c>
      <c r="AG264" s="70">
        <f t="shared" si="155"/>
        <v>0</v>
      </c>
      <c r="AH264" s="115">
        <f t="shared" si="155"/>
        <v>0</v>
      </c>
      <c r="AI264" s="116">
        <f t="shared" si="155"/>
        <v>14</v>
      </c>
      <c r="AJ264" s="116">
        <f t="shared" si="155"/>
        <v>50</v>
      </c>
      <c r="AK264" s="116">
        <f t="shared" si="155"/>
        <v>0</v>
      </c>
      <c r="AL264" s="117">
        <f t="shared" si="155"/>
        <v>0</v>
      </c>
      <c r="AM264" s="65">
        <f t="shared" ref="AM264:AQ264" si="156">AM83-AM82</f>
        <v>0</v>
      </c>
      <c r="AN264" s="66">
        <f t="shared" si="156"/>
        <v>0</v>
      </c>
      <c r="AO264" s="66">
        <f t="shared" si="156"/>
        <v>0</v>
      </c>
      <c r="AP264" s="66">
        <f t="shared" si="156"/>
        <v>0</v>
      </c>
      <c r="AQ264" s="67">
        <f t="shared" si="156"/>
        <v>0</v>
      </c>
      <c r="AR264" s="4"/>
    </row>
    <row r="265" spans="2:45">
      <c r="B265" s="193">
        <v>44637</v>
      </c>
      <c r="C265" s="114">
        <f t="shared" si="134"/>
        <v>20</v>
      </c>
      <c r="D265" s="115">
        <f t="shared" ref="D265:AL265" si="157">D84-D83</f>
        <v>0</v>
      </c>
      <c r="E265" s="116">
        <f t="shared" si="157"/>
        <v>0</v>
      </c>
      <c r="F265" s="116">
        <f t="shared" si="157"/>
        <v>0</v>
      </c>
      <c r="G265" s="116">
        <f t="shared" si="157"/>
        <v>0</v>
      </c>
      <c r="H265" s="117">
        <f t="shared" si="157"/>
        <v>0</v>
      </c>
      <c r="I265" s="65">
        <f t="shared" si="157"/>
        <v>0</v>
      </c>
      <c r="J265" s="66">
        <f t="shared" si="157"/>
        <v>0</v>
      </c>
      <c r="K265" s="66">
        <f t="shared" si="157"/>
        <v>0</v>
      </c>
      <c r="L265" s="66">
        <f t="shared" si="157"/>
        <v>0</v>
      </c>
      <c r="M265" s="67">
        <f t="shared" si="157"/>
        <v>0</v>
      </c>
      <c r="N265" s="68">
        <f t="shared" si="157"/>
        <v>0</v>
      </c>
      <c r="O265" s="69">
        <f t="shared" si="157"/>
        <v>0</v>
      </c>
      <c r="P265" s="69">
        <f t="shared" si="157"/>
        <v>0</v>
      </c>
      <c r="Q265" s="69">
        <f t="shared" si="157"/>
        <v>0</v>
      </c>
      <c r="R265" s="70">
        <f t="shared" si="157"/>
        <v>0</v>
      </c>
      <c r="S265" s="115">
        <f t="shared" si="157"/>
        <v>0</v>
      </c>
      <c r="T265" s="116">
        <f t="shared" si="157"/>
        <v>0</v>
      </c>
      <c r="U265" s="116">
        <f t="shared" si="157"/>
        <v>0</v>
      </c>
      <c r="V265" s="116">
        <f t="shared" si="157"/>
        <v>0</v>
      </c>
      <c r="W265" s="117">
        <f t="shared" si="157"/>
        <v>0</v>
      </c>
      <c r="X265" s="65">
        <f t="shared" si="157"/>
        <v>0</v>
      </c>
      <c r="Y265" s="66">
        <f t="shared" si="157"/>
        <v>0</v>
      </c>
      <c r="Z265" s="66">
        <f t="shared" si="157"/>
        <v>0</v>
      </c>
      <c r="AA265" s="66">
        <f t="shared" si="157"/>
        <v>0</v>
      </c>
      <c r="AB265" s="67">
        <f t="shared" si="157"/>
        <v>0</v>
      </c>
      <c r="AC265" s="68">
        <f t="shared" si="157"/>
        <v>0</v>
      </c>
      <c r="AD265" s="69">
        <f t="shared" si="157"/>
        <v>0</v>
      </c>
      <c r="AE265" s="69">
        <f t="shared" si="157"/>
        <v>0</v>
      </c>
      <c r="AF265" s="69">
        <f t="shared" si="157"/>
        <v>0</v>
      </c>
      <c r="AG265" s="70">
        <f t="shared" si="157"/>
        <v>0</v>
      </c>
      <c r="AH265" s="115">
        <f t="shared" si="157"/>
        <v>0</v>
      </c>
      <c r="AI265" s="116">
        <f t="shared" si="157"/>
        <v>0</v>
      </c>
      <c r="AJ265" s="116">
        <f t="shared" si="157"/>
        <v>19</v>
      </c>
      <c r="AK265" s="116">
        <f t="shared" si="157"/>
        <v>1</v>
      </c>
      <c r="AL265" s="117">
        <f t="shared" si="157"/>
        <v>0</v>
      </c>
      <c r="AM265" s="65">
        <f t="shared" ref="AM265:AQ265" si="158">AM84-AM83</f>
        <v>0</v>
      </c>
      <c r="AN265" s="66">
        <f t="shared" si="158"/>
        <v>0</v>
      </c>
      <c r="AO265" s="66">
        <f t="shared" si="158"/>
        <v>0</v>
      </c>
      <c r="AP265" s="66">
        <f t="shared" si="158"/>
        <v>0</v>
      </c>
      <c r="AQ265" s="67">
        <f t="shared" si="158"/>
        <v>0</v>
      </c>
      <c r="AR265" s="4"/>
    </row>
    <row r="266" spans="2:45">
      <c r="B266" s="193">
        <v>44654</v>
      </c>
      <c r="C266" s="114">
        <f t="shared" si="134"/>
        <v>57</v>
      </c>
      <c r="D266" s="115">
        <f t="shared" ref="D266:AL266" si="159">D85-D84</f>
        <v>0</v>
      </c>
      <c r="E266" s="116">
        <f t="shared" si="159"/>
        <v>0</v>
      </c>
      <c r="F266" s="116">
        <f t="shared" si="159"/>
        <v>0</v>
      </c>
      <c r="G266" s="116">
        <f t="shared" si="159"/>
        <v>0</v>
      </c>
      <c r="H266" s="117">
        <f t="shared" si="159"/>
        <v>0</v>
      </c>
      <c r="I266" s="65">
        <f t="shared" si="159"/>
        <v>0</v>
      </c>
      <c r="J266" s="66">
        <f t="shared" si="159"/>
        <v>0</v>
      </c>
      <c r="K266" s="66">
        <f t="shared" si="159"/>
        <v>0</v>
      </c>
      <c r="L266" s="66">
        <f t="shared" si="159"/>
        <v>0</v>
      </c>
      <c r="M266" s="67">
        <f t="shared" si="159"/>
        <v>0</v>
      </c>
      <c r="N266" s="68">
        <f t="shared" si="159"/>
        <v>0</v>
      </c>
      <c r="O266" s="69">
        <f t="shared" si="159"/>
        <v>0</v>
      </c>
      <c r="P266" s="69">
        <f t="shared" si="159"/>
        <v>0</v>
      </c>
      <c r="Q266" s="69">
        <f t="shared" si="159"/>
        <v>0</v>
      </c>
      <c r="R266" s="70">
        <f t="shared" si="159"/>
        <v>0</v>
      </c>
      <c r="S266" s="115">
        <f t="shared" si="159"/>
        <v>0</v>
      </c>
      <c r="T266" s="116">
        <f t="shared" si="159"/>
        <v>0</v>
      </c>
      <c r="U266" s="116">
        <f t="shared" si="159"/>
        <v>0</v>
      </c>
      <c r="V266" s="116">
        <f t="shared" si="159"/>
        <v>0</v>
      </c>
      <c r="W266" s="117">
        <f t="shared" si="159"/>
        <v>0</v>
      </c>
      <c r="X266" s="65">
        <f t="shared" si="159"/>
        <v>0</v>
      </c>
      <c r="Y266" s="66">
        <f t="shared" si="159"/>
        <v>0</v>
      </c>
      <c r="Z266" s="66">
        <f t="shared" si="159"/>
        <v>0</v>
      </c>
      <c r="AA266" s="66">
        <f t="shared" si="159"/>
        <v>0</v>
      </c>
      <c r="AB266" s="67">
        <f t="shared" si="159"/>
        <v>0</v>
      </c>
      <c r="AC266" s="68">
        <f t="shared" si="159"/>
        <v>0</v>
      </c>
      <c r="AD266" s="69">
        <f t="shared" si="159"/>
        <v>0</v>
      </c>
      <c r="AE266" s="69">
        <f t="shared" si="159"/>
        <v>0</v>
      </c>
      <c r="AF266" s="69">
        <f t="shared" si="159"/>
        <v>0</v>
      </c>
      <c r="AG266" s="70">
        <f t="shared" si="159"/>
        <v>0</v>
      </c>
      <c r="AH266" s="115">
        <f t="shared" si="159"/>
        <v>0</v>
      </c>
      <c r="AI266" s="116">
        <f t="shared" si="159"/>
        <v>4</v>
      </c>
      <c r="AJ266" s="116">
        <f t="shared" si="159"/>
        <v>44</v>
      </c>
      <c r="AK266" s="116">
        <f t="shared" si="159"/>
        <v>9</v>
      </c>
      <c r="AL266" s="117">
        <f t="shared" si="159"/>
        <v>0</v>
      </c>
      <c r="AM266" s="65">
        <f t="shared" ref="AM266:AQ266" si="160">AM85-AM84</f>
        <v>0</v>
      </c>
      <c r="AN266" s="66">
        <f t="shared" si="160"/>
        <v>0</v>
      </c>
      <c r="AO266" s="66">
        <f t="shared" si="160"/>
        <v>0</v>
      </c>
      <c r="AP266" s="66">
        <f t="shared" si="160"/>
        <v>0</v>
      </c>
      <c r="AQ266" s="67">
        <f t="shared" si="160"/>
        <v>0</v>
      </c>
      <c r="AR266" s="4"/>
    </row>
    <row r="267" spans="2:45">
      <c r="B267" s="193">
        <v>44668</v>
      </c>
      <c r="C267" s="114">
        <f t="shared" si="134"/>
        <v>77</v>
      </c>
      <c r="D267" s="115">
        <f t="shared" ref="D267:AL267" si="161">D86-D85</f>
        <v>0</v>
      </c>
      <c r="E267" s="116">
        <f t="shared" si="161"/>
        <v>0</v>
      </c>
      <c r="F267" s="116">
        <f t="shared" si="161"/>
        <v>0</v>
      </c>
      <c r="G267" s="116">
        <f t="shared" si="161"/>
        <v>0</v>
      </c>
      <c r="H267" s="117">
        <f t="shared" si="161"/>
        <v>0</v>
      </c>
      <c r="I267" s="65">
        <f t="shared" si="161"/>
        <v>0</v>
      </c>
      <c r="J267" s="66">
        <f t="shared" si="161"/>
        <v>0</v>
      </c>
      <c r="K267" s="66">
        <f t="shared" si="161"/>
        <v>0</v>
      </c>
      <c r="L267" s="66">
        <f t="shared" si="161"/>
        <v>0</v>
      </c>
      <c r="M267" s="67">
        <f t="shared" si="161"/>
        <v>0</v>
      </c>
      <c r="N267" s="68">
        <f t="shared" si="161"/>
        <v>0</v>
      </c>
      <c r="O267" s="69">
        <f t="shared" si="161"/>
        <v>0</v>
      </c>
      <c r="P267" s="69">
        <f t="shared" si="161"/>
        <v>0</v>
      </c>
      <c r="Q267" s="69">
        <f t="shared" si="161"/>
        <v>0</v>
      </c>
      <c r="R267" s="70">
        <f t="shared" si="161"/>
        <v>0</v>
      </c>
      <c r="S267" s="115">
        <f t="shared" si="161"/>
        <v>0</v>
      </c>
      <c r="T267" s="116">
        <f t="shared" si="161"/>
        <v>0</v>
      </c>
      <c r="U267" s="116">
        <f t="shared" si="161"/>
        <v>0</v>
      </c>
      <c r="V267" s="116">
        <f t="shared" si="161"/>
        <v>0</v>
      </c>
      <c r="W267" s="117">
        <f t="shared" si="161"/>
        <v>0</v>
      </c>
      <c r="X267" s="65">
        <f t="shared" si="161"/>
        <v>0</v>
      </c>
      <c r="Y267" s="66">
        <f t="shared" si="161"/>
        <v>0</v>
      </c>
      <c r="Z267" s="66">
        <f t="shared" si="161"/>
        <v>0</v>
      </c>
      <c r="AA267" s="66">
        <f t="shared" si="161"/>
        <v>0</v>
      </c>
      <c r="AB267" s="67">
        <f t="shared" si="161"/>
        <v>0</v>
      </c>
      <c r="AC267" s="68">
        <f t="shared" si="161"/>
        <v>0</v>
      </c>
      <c r="AD267" s="69">
        <f t="shared" si="161"/>
        <v>0</v>
      </c>
      <c r="AE267" s="69">
        <f t="shared" si="161"/>
        <v>0</v>
      </c>
      <c r="AF267" s="69">
        <f t="shared" si="161"/>
        <v>0</v>
      </c>
      <c r="AG267" s="70">
        <f t="shared" si="161"/>
        <v>0</v>
      </c>
      <c r="AH267" s="115">
        <f t="shared" si="161"/>
        <v>0</v>
      </c>
      <c r="AI267" s="116">
        <f t="shared" si="161"/>
        <v>2</v>
      </c>
      <c r="AJ267" s="116">
        <f t="shared" si="161"/>
        <v>49</v>
      </c>
      <c r="AK267" s="116">
        <f t="shared" si="161"/>
        <v>26</v>
      </c>
      <c r="AL267" s="117">
        <f t="shared" si="161"/>
        <v>0</v>
      </c>
      <c r="AM267" s="65">
        <f t="shared" ref="AM267:AQ267" si="162">AM86-AM85</f>
        <v>0</v>
      </c>
      <c r="AN267" s="66">
        <f t="shared" si="162"/>
        <v>0</v>
      </c>
      <c r="AO267" s="66">
        <f t="shared" si="162"/>
        <v>0</v>
      </c>
      <c r="AP267" s="66">
        <f t="shared" si="162"/>
        <v>0</v>
      </c>
      <c r="AQ267" s="67">
        <f t="shared" si="162"/>
        <v>0</v>
      </c>
      <c r="AR267" s="4"/>
    </row>
    <row r="268" spans="2:45">
      <c r="B268" s="193">
        <v>44675</v>
      </c>
      <c r="C268" s="114">
        <f t="shared" si="134"/>
        <v>46</v>
      </c>
      <c r="D268" s="115">
        <f t="shared" ref="D268:AL268" si="163">D87-D86</f>
        <v>0</v>
      </c>
      <c r="E268" s="116">
        <f t="shared" si="163"/>
        <v>0</v>
      </c>
      <c r="F268" s="116">
        <f t="shared" si="163"/>
        <v>0</v>
      </c>
      <c r="G268" s="116">
        <f t="shared" si="163"/>
        <v>0</v>
      </c>
      <c r="H268" s="117">
        <f t="shared" si="163"/>
        <v>0</v>
      </c>
      <c r="I268" s="65">
        <f t="shared" si="163"/>
        <v>0</v>
      </c>
      <c r="J268" s="66">
        <f t="shared" si="163"/>
        <v>0</v>
      </c>
      <c r="K268" s="66">
        <f t="shared" si="163"/>
        <v>0</v>
      </c>
      <c r="L268" s="66">
        <f t="shared" si="163"/>
        <v>0</v>
      </c>
      <c r="M268" s="67">
        <f t="shared" si="163"/>
        <v>0</v>
      </c>
      <c r="N268" s="68">
        <f t="shared" si="163"/>
        <v>0</v>
      </c>
      <c r="O268" s="69">
        <f t="shared" si="163"/>
        <v>0</v>
      </c>
      <c r="P268" s="69">
        <f t="shared" si="163"/>
        <v>0</v>
      </c>
      <c r="Q268" s="69">
        <f t="shared" si="163"/>
        <v>0</v>
      </c>
      <c r="R268" s="70">
        <f t="shared" si="163"/>
        <v>0</v>
      </c>
      <c r="S268" s="115">
        <f t="shared" si="163"/>
        <v>0</v>
      </c>
      <c r="T268" s="116">
        <f t="shared" si="163"/>
        <v>0</v>
      </c>
      <c r="U268" s="116">
        <f t="shared" si="163"/>
        <v>0</v>
      </c>
      <c r="V268" s="116">
        <f t="shared" si="163"/>
        <v>0</v>
      </c>
      <c r="W268" s="117">
        <f t="shared" si="163"/>
        <v>0</v>
      </c>
      <c r="X268" s="65">
        <f t="shared" si="163"/>
        <v>0</v>
      </c>
      <c r="Y268" s="66">
        <f t="shared" si="163"/>
        <v>0</v>
      </c>
      <c r="Z268" s="66">
        <f t="shared" si="163"/>
        <v>0</v>
      </c>
      <c r="AA268" s="66">
        <f t="shared" si="163"/>
        <v>0</v>
      </c>
      <c r="AB268" s="67">
        <f t="shared" si="163"/>
        <v>0</v>
      </c>
      <c r="AC268" s="68">
        <f t="shared" si="163"/>
        <v>0</v>
      </c>
      <c r="AD268" s="69">
        <f t="shared" si="163"/>
        <v>0</v>
      </c>
      <c r="AE268" s="69">
        <f t="shared" si="163"/>
        <v>0</v>
      </c>
      <c r="AF268" s="69">
        <f t="shared" si="163"/>
        <v>0</v>
      </c>
      <c r="AG268" s="70">
        <f t="shared" si="163"/>
        <v>0</v>
      </c>
      <c r="AH268" s="115">
        <f t="shared" si="163"/>
        <v>0</v>
      </c>
      <c r="AI268" s="116">
        <f t="shared" si="163"/>
        <v>0</v>
      </c>
      <c r="AJ268" s="116">
        <f t="shared" si="163"/>
        <v>1</v>
      </c>
      <c r="AK268" s="116">
        <f t="shared" si="163"/>
        <v>45</v>
      </c>
      <c r="AL268" s="117">
        <f t="shared" si="163"/>
        <v>0</v>
      </c>
      <c r="AM268" s="65">
        <f t="shared" ref="AM268:AQ268" si="164">AM87-AM86</f>
        <v>0</v>
      </c>
      <c r="AN268" s="66">
        <f t="shared" si="164"/>
        <v>0</v>
      </c>
      <c r="AO268" s="66">
        <f t="shared" si="164"/>
        <v>0</v>
      </c>
      <c r="AP268" s="66">
        <f t="shared" si="164"/>
        <v>0</v>
      </c>
      <c r="AQ268" s="67">
        <f t="shared" si="164"/>
        <v>0</v>
      </c>
      <c r="AR268" s="4"/>
    </row>
    <row r="269" spans="2:45">
      <c r="B269" s="193">
        <v>44703</v>
      </c>
      <c r="C269" s="114">
        <f t="shared" si="134"/>
        <v>170</v>
      </c>
      <c r="D269" s="115">
        <f t="shared" ref="D269:AL269" si="165">D88-D87</f>
        <v>0</v>
      </c>
      <c r="E269" s="116">
        <f t="shared" si="165"/>
        <v>0</v>
      </c>
      <c r="F269" s="116">
        <f t="shared" si="165"/>
        <v>0</v>
      </c>
      <c r="G269" s="116">
        <f t="shared" si="165"/>
        <v>0</v>
      </c>
      <c r="H269" s="117">
        <f t="shared" si="165"/>
        <v>0</v>
      </c>
      <c r="I269" s="65">
        <f t="shared" si="165"/>
        <v>0</v>
      </c>
      <c r="J269" s="66">
        <f t="shared" si="165"/>
        <v>0</v>
      </c>
      <c r="K269" s="66">
        <f t="shared" si="165"/>
        <v>0</v>
      </c>
      <c r="L269" s="66">
        <f t="shared" si="165"/>
        <v>0</v>
      </c>
      <c r="M269" s="67">
        <f t="shared" si="165"/>
        <v>0</v>
      </c>
      <c r="N269" s="68">
        <f t="shared" si="165"/>
        <v>0</v>
      </c>
      <c r="O269" s="69">
        <f t="shared" si="165"/>
        <v>0</v>
      </c>
      <c r="P269" s="69">
        <f t="shared" si="165"/>
        <v>0</v>
      </c>
      <c r="Q269" s="69">
        <f t="shared" si="165"/>
        <v>0</v>
      </c>
      <c r="R269" s="70">
        <f t="shared" si="165"/>
        <v>0</v>
      </c>
      <c r="S269" s="115">
        <f t="shared" si="165"/>
        <v>0</v>
      </c>
      <c r="T269" s="116">
        <f t="shared" si="165"/>
        <v>0</v>
      </c>
      <c r="U269" s="116">
        <f t="shared" si="165"/>
        <v>0</v>
      </c>
      <c r="V269" s="116">
        <f t="shared" si="165"/>
        <v>0</v>
      </c>
      <c r="W269" s="117">
        <f t="shared" si="165"/>
        <v>0</v>
      </c>
      <c r="X269" s="65">
        <f t="shared" si="165"/>
        <v>0</v>
      </c>
      <c r="Y269" s="66">
        <f t="shared" si="165"/>
        <v>0</v>
      </c>
      <c r="Z269" s="66">
        <f t="shared" si="165"/>
        <v>0</v>
      </c>
      <c r="AA269" s="66">
        <f t="shared" si="165"/>
        <v>0</v>
      </c>
      <c r="AB269" s="67">
        <f t="shared" si="165"/>
        <v>0</v>
      </c>
      <c r="AC269" s="68">
        <f t="shared" si="165"/>
        <v>0</v>
      </c>
      <c r="AD269" s="69">
        <f t="shared" si="165"/>
        <v>0</v>
      </c>
      <c r="AE269" s="69">
        <f t="shared" si="165"/>
        <v>0</v>
      </c>
      <c r="AF269" s="69">
        <f t="shared" si="165"/>
        <v>0</v>
      </c>
      <c r="AG269" s="70">
        <f t="shared" si="165"/>
        <v>0</v>
      </c>
      <c r="AH269" s="115">
        <f t="shared" si="165"/>
        <v>0</v>
      </c>
      <c r="AI269" s="116">
        <f t="shared" si="165"/>
        <v>3</v>
      </c>
      <c r="AJ269" s="116">
        <f t="shared" si="165"/>
        <v>129</v>
      </c>
      <c r="AK269" s="116">
        <f t="shared" si="165"/>
        <v>38</v>
      </c>
      <c r="AL269" s="117">
        <f t="shared" si="165"/>
        <v>0</v>
      </c>
      <c r="AM269" s="65">
        <f t="shared" ref="AM269:AQ269" si="166">AM88-AM87</f>
        <v>0</v>
      </c>
      <c r="AN269" s="66">
        <f t="shared" si="166"/>
        <v>0</v>
      </c>
      <c r="AO269" s="66">
        <f t="shared" si="166"/>
        <v>0</v>
      </c>
      <c r="AP269" s="66">
        <f t="shared" si="166"/>
        <v>0</v>
      </c>
      <c r="AQ269" s="67">
        <f t="shared" si="166"/>
        <v>0</v>
      </c>
      <c r="AR269" s="4"/>
    </row>
    <row r="270" spans="2:45">
      <c r="B270" s="193">
        <v>44710</v>
      </c>
      <c r="C270" s="114">
        <f t="shared" si="134"/>
        <v>11</v>
      </c>
      <c r="D270" s="115">
        <f t="shared" ref="D270:AL270" si="167">D89-D88</f>
        <v>0</v>
      </c>
      <c r="E270" s="116">
        <f t="shared" si="167"/>
        <v>0</v>
      </c>
      <c r="F270" s="116">
        <f t="shared" si="167"/>
        <v>0</v>
      </c>
      <c r="G270" s="116">
        <f t="shared" si="167"/>
        <v>0</v>
      </c>
      <c r="H270" s="117">
        <f t="shared" si="167"/>
        <v>0</v>
      </c>
      <c r="I270" s="65">
        <f t="shared" si="167"/>
        <v>0</v>
      </c>
      <c r="J270" s="66">
        <f t="shared" si="167"/>
        <v>0</v>
      </c>
      <c r="K270" s="66">
        <f t="shared" si="167"/>
        <v>0</v>
      </c>
      <c r="L270" s="66">
        <f t="shared" si="167"/>
        <v>0</v>
      </c>
      <c r="M270" s="67">
        <f t="shared" si="167"/>
        <v>0</v>
      </c>
      <c r="N270" s="68">
        <f t="shared" si="167"/>
        <v>0</v>
      </c>
      <c r="O270" s="69">
        <f t="shared" si="167"/>
        <v>0</v>
      </c>
      <c r="P270" s="69">
        <f t="shared" si="167"/>
        <v>0</v>
      </c>
      <c r="Q270" s="69">
        <f t="shared" si="167"/>
        <v>0</v>
      </c>
      <c r="R270" s="70">
        <f t="shared" si="167"/>
        <v>0</v>
      </c>
      <c r="S270" s="115">
        <f t="shared" si="167"/>
        <v>0</v>
      </c>
      <c r="T270" s="116">
        <f t="shared" si="167"/>
        <v>0</v>
      </c>
      <c r="U270" s="116">
        <f t="shared" si="167"/>
        <v>0</v>
      </c>
      <c r="V270" s="116">
        <f t="shared" si="167"/>
        <v>0</v>
      </c>
      <c r="W270" s="117">
        <f t="shared" si="167"/>
        <v>0</v>
      </c>
      <c r="X270" s="65">
        <f t="shared" si="167"/>
        <v>0</v>
      </c>
      <c r="Y270" s="66">
        <f t="shared" si="167"/>
        <v>0</v>
      </c>
      <c r="Z270" s="66">
        <f t="shared" si="167"/>
        <v>0</v>
      </c>
      <c r="AA270" s="66">
        <f t="shared" si="167"/>
        <v>0</v>
      </c>
      <c r="AB270" s="67">
        <f t="shared" si="167"/>
        <v>0</v>
      </c>
      <c r="AC270" s="68">
        <f t="shared" si="167"/>
        <v>0</v>
      </c>
      <c r="AD270" s="69">
        <f t="shared" si="167"/>
        <v>0</v>
      </c>
      <c r="AE270" s="69">
        <f t="shared" si="167"/>
        <v>0</v>
      </c>
      <c r="AF270" s="69">
        <f t="shared" si="167"/>
        <v>0</v>
      </c>
      <c r="AG270" s="70">
        <f t="shared" si="167"/>
        <v>0</v>
      </c>
      <c r="AH270" s="115">
        <f t="shared" si="167"/>
        <v>0</v>
      </c>
      <c r="AI270" s="116">
        <f t="shared" si="167"/>
        <v>0</v>
      </c>
      <c r="AJ270" s="116">
        <f t="shared" si="167"/>
        <v>4</v>
      </c>
      <c r="AK270" s="116">
        <f t="shared" si="167"/>
        <v>7</v>
      </c>
      <c r="AL270" s="117">
        <f t="shared" si="167"/>
        <v>0</v>
      </c>
      <c r="AM270" s="65">
        <f t="shared" ref="AM270:AQ270" si="168">AM89-AM88</f>
        <v>0</v>
      </c>
      <c r="AN270" s="66">
        <f t="shared" si="168"/>
        <v>0</v>
      </c>
      <c r="AO270" s="66">
        <f t="shared" si="168"/>
        <v>0</v>
      </c>
      <c r="AP270" s="66">
        <f t="shared" si="168"/>
        <v>0</v>
      </c>
      <c r="AQ270" s="67">
        <f t="shared" si="168"/>
        <v>0</v>
      </c>
      <c r="AR270" s="4"/>
    </row>
    <row r="271" spans="2:45">
      <c r="B271" s="193">
        <v>44723</v>
      </c>
      <c r="C271" s="114">
        <f t="shared" si="134"/>
        <v>12</v>
      </c>
      <c r="D271" s="115">
        <f t="shared" ref="D271:AL271" si="169">D90-D89</f>
        <v>0</v>
      </c>
      <c r="E271" s="116">
        <f t="shared" si="169"/>
        <v>0</v>
      </c>
      <c r="F271" s="116">
        <f t="shared" si="169"/>
        <v>0</v>
      </c>
      <c r="G271" s="116">
        <f t="shared" si="169"/>
        <v>0</v>
      </c>
      <c r="H271" s="117">
        <f t="shared" si="169"/>
        <v>0</v>
      </c>
      <c r="I271" s="65">
        <f t="shared" si="169"/>
        <v>0</v>
      </c>
      <c r="J271" s="66">
        <f t="shared" si="169"/>
        <v>0</v>
      </c>
      <c r="K271" s="66">
        <f t="shared" si="169"/>
        <v>0</v>
      </c>
      <c r="L271" s="66">
        <f t="shared" si="169"/>
        <v>0</v>
      </c>
      <c r="M271" s="67">
        <f t="shared" si="169"/>
        <v>0</v>
      </c>
      <c r="N271" s="68">
        <f t="shared" si="169"/>
        <v>0</v>
      </c>
      <c r="O271" s="69">
        <f t="shared" si="169"/>
        <v>0</v>
      </c>
      <c r="P271" s="69">
        <f t="shared" si="169"/>
        <v>0</v>
      </c>
      <c r="Q271" s="69">
        <f t="shared" si="169"/>
        <v>0</v>
      </c>
      <c r="R271" s="70">
        <f t="shared" si="169"/>
        <v>0</v>
      </c>
      <c r="S271" s="115">
        <f t="shared" si="169"/>
        <v>0</v>
      </c>
      <c r="T271" s="116">
        <f t="shared" si="169"/>
        <v>0</v>
      </c>
      <c r="U271" s="116">
        <f t="shared" si="169"/>
        <v>0</v>
      </c>
      <c r="V271" s="116">
        <f t="shared" si="169"/>
        <v>0</v>
      </c>
      <c r="W271" s="117">
        <f t="shared" si="169"/>
        <v>0</v>
      </c>
      <c r="X271" s="65">
        <f t="shared" si="169"/>
        <v>0</v>
      </c>
      <c r="Y271" s="66">
        <f t="shared" si="169"/>
        <v>0</v>
      </c>
      <c r="Z271" s="66">
        <f t="shared" si="169"/>
        <v>0</v>
      </c>
      <c r="AA271" s="66">
        <f t="shared" si="169"/>
        <v>0</v>
      </c>
      <c r="AB271" s="67">
        <f t="shared" si="169"/>
        <v>0</v>
      </c>
      <c r="AC271" s="68">
        <f t="shared" si="169"/>
        <v>0</v>
      </c>
      <c r="AD271" s="69">
        <f t="shared" si="169"/>
        <v>0</v>
      </c>
      <c r="AE271" s="69">
        <f t="shared" si="169"/>
        <v>0</v>
      </c>
      <c r="AF271" s="69">
        <f t="shared" si="169"/>
        <v>0</v>
      </c>
      <c r="AG271" s="70">
        <f t="shared" si="169"/>
        <v>0</v>
      </c>
      <c r="AH271" s="115">
        <f t="shared" si="169"/>
        <v>0</v>
      </c>
      <c r="AI271" s="116">
        <f t="shared" si="169"/>
        <v>0</v>
      </c>
      <c r="AJ271" s="116">
        <f t="shared" si="169"/>
        <v>6</v>
      </c>
      <c r="AK271" s="116">
        <f t="shared" si="169"/>
        <v>6</v>
      </c>
      <c r="AL271" s="117">
        <f t="shared" si="169"/>
        <v>0</v>
      </c>
      <c r="AM271" s="65">
        <f t="shared" ref="AM271:AQ271" si="170">AM90-AM89</f>
        <v>0</v>
      </c>
      <c r="AN271" s="66">
        <f t="shared" si="170"/>
        <v>0</v>
      </c>
      <c r="AO271" s="66">
        <f t="shared" si="170"/>
        <v>0</v>
      </c>
      <c r="AP271" s="66">
        <f t="shared" si="170"/>
        <v>0</v>
      </c>
      <c r="AQ271" s="67">
        <f t="shared" si="170"/>
        <v>0</v>
      </c>
      <c r="AR271" s="4"/>
      <c r="AS271" s="38" t="s">
        <v>864</v>
      </c>
    </row>
    <row r="272" spans="2:45">
      <c r="B272" s="193">
        <v>44744</v>
      </c>
      <c r="C272" s="114">
        <f t="shared" si="134"/>
        <v>196</v>
      </c>
      <c r="D272" s="115">
        <f t="shared" ref="D272:AL272" si="171">D91-D90</f>
        <v>0</v>
      </c>
      <c r="E272" s="116">
        <f t="shared" si="171"/>
        <v>0</v>
      </c>
      <c r="F272" s="116">
        <f t="shared" si="171"/>
        <v>0</v>
      </c>
      <c r="G272" s="116">
        <f t="shared" si="171"/>
        <v>0</v>
      </c>
      <c r="H272" s="117">
        <f t="shared" si="171"/>
        <v>0</v>
      </c>
      <c r="I272" s="65">
        <f t="shared" si="171"/>
        <v>0</v>
      </c>
      <c r="J272" s="66">
        <f t="shared" si="171"/>
        <v>0</v>
      </c>
      <c r="K272" s="66">
        <f t="shared" si="171"/>
        <v>0</v>
      </c>
      <c r="L272" s="66">
        <f t="shared" si="171"/>
        <v>0</v>
      </c>
      <c r="M272" s="67">
        <f t="shared" si="171"/>
        <v>0</v>
      </c>
      <c r="N272" s="68">
        <f t="shared" si="171"/>
        <v>0</v>
      </c>
      <c r="O272" s="69">
        <f t="shared" si="171"/>
        <v>0</v>
      </c>
      <c r="P272" s="69">
        <f t="shared" si="171"/>
        <v>0</v>
      </c>
      <c r="Q272" s="69">
        <f t="shared" si="171"/>
        <v>0</v>
      </c>
      <c r="R272" s="70">
        <f t="shared" si="171"/>
        <v>0</v>
      </c>
      <c r="S272" s="115">
        <f t="shared" si="171"/>
        <v>0</v>
      </c>
      <c r="T272" s="116">
        <f t="shared" si="171"/>
        <v>0</v>
      </c>
      <c r="U272" s="116">
        <f t="shared" si="171"/>
        <v>0</v>
      </c>
      <c r="V272" s="116">
        <f t="shared" si="171"/>
        <v>0</v>
      </c>
      <c r="W272" s="117">
        <f t="shared" si="171"/>
        <v>0</v>
      </c>
      <c r="X272" s="65">
        <f t="shared" si="171"/>
        <v>0</v>
      </c>
      <c r="Y272" s="66">
        <f t="shared" si="171"/>
        <v>0</v>
      </c>
      <c r="Z272" s="66">
        <f t="shared" si="171"/>
        <v>0</v>
      </c>
      <c r="AA272" s="66">
        <f t="shared" si="171"/>
        <v>0</v>
      </c>
      <c r="AB272" s="67">
        <f t="shared" si="171"/>
        <v>0</v>
      </c>
      <c r="AC272" s="68">
        <f t="shared" si="171"/>
        <v>0</v>
      </c>
      <c r="AD272" s="69">
        <f t="shared" si="171"/>
        <v>0</v>
      </c>
      <c r="AE272" s="69">
        <f t="shared" si="171"/>
        <v>0</v>
      </c>
      <c r="AF272" s="69">
        <f t="shared" si="171"/>
        <v>0</v>
      </c>
      <c r="AG272" s="70">
        <f t="shared" si="171"/>
        <v>0</v>
      </c>
      <c r="AH272" s="115">
        <f t="shared" si="171"/>
        <v>0</v>
      </c>
      <c r="AI272" s="116">
        <f t="shared" si="171"/>
        <v>1</v>
      </c>
      <c r="AJ272" s="116">
        <f t="shared" si="171"/>
        <v>60</v>
      </c>
      <c r="AK272" s="116">
        <f t="shared" si="171"/>
        <v>135</v>
      </c>
      <c r="AL272" s="117">
        <f t="shared" si="171"/>
        <v>0</v>
      </c>
      <c r="AM272" s="65">
        <f t="shared" ref="AM272:AQ272" si="172">AM91-AM90</f>
        <v>0</v>
      </c>
      <c r="AN272" s="66">
        <f t="shared" si="172"/>
        <v>0</v>
      </c>
      <c r="AO272" s="66">
        <f t="shared" si="172"/>
        <v>0</v>
      </c>
      <c r="AP272" s="66">
        <f t="shared" si="172"/>
        <v>0</v>
      </c>
      <c r="AQ272" s="67">
        <f t="shared" si="172"/>
        <v>0</v>
      </c>
      <c r="AR272" s="4"/>
    </row>
    <row r="273" spans="2:45">
      <c r="B273" s="193">
        <v>44752</v>
      </c>
      <c r="C273" s="114">
        <f t="shared" si="134"/>
        <v>21</v>
      </c>
      <c r="D273" s="115">
        <f t="shared" ref="D273:AL273" si="173">D92-D91</f>
        <v>0</v>
      </c>
      <c r="E273" s="116">
        <f t="shared" si="173"/>
        <v>0</v>
      </c>
      <c r="F273" s="116">
        <f t="shared" si="173"/>
        <v>0</v>
      </c>
      <c r="G273" s="116">
        <f t="shared" si="173"/>
        <v>0</v>
      </c>
      <c r="H273" s="117">
        <f t="shared" si="173"/>
        <v>0</v>
      </c>
      <c r="I273" s="65">
        <f t="shared" si="173"/>
        <v>0</v>
      </c>
      <c r="J273" s="66">
        <f t="shared" si="173"/>
        <v>0</v>
      </c>
      <c r="K273" s="66">
        <f t="shared" si="173"/>
        <v>0</v>
      </c>
      <c r="L273" s="66">
        <f t="shared" si="173"/>
        <v>0</v>
      </c>
      <c r="M273" s="67">
        <f t="shared" si="173"/>
        <v>0</v>
      </c>
      <c r="N273" s="68">
        <f t="shared" si="173"/>
        <v>0</v>
      </c>
      <c r="O273" s="69">
        <f t="shared" si="173"/>
        <v>0</v>
      </c>
      <c r="P273" s="69">
        <f t="shared" si="173"/>
        <v>0</v>
      </c>
      <c r="Q273" s="69">
        <f t="shared" si="173"/>
        <v>0</v>
      </c>
      <c r="R273" s="70">
        <f t="shared" si="173"/>
        <v>0</v>
      </c>
      <c r="S273" s="115">
        <f t="shared" si="173"/>
        <v>0</v>
      </c>
      <c r="T273" s="116">
        <f t="shared" si="173"/>
        <v>0</v>
      </c>
      <c r="U273" s="116">
        <f t="shared" si="173"/>
        <v>0</v>
      </c>
      <c r="V273" s="116">
        <f t="shared" si="173"/>
        <v>0</v>
      </c>
      <c r="W273" s="117">
        <f t="shared" si="173"/>
        <v>0</v>
      </c>
      <c r="X273" s="65">
        <f t="shared" si="173"/>
        <v>0</v>
      </c>
      <c r="Y273" s="66">
        <f t="shared" si="173"/>
        <v>0</v>
      </c>
      <c r="Z273" s="66">
        <f t="shared" si="173"/>
        <v>0</v>
      </c>
      <c r="AA273" s="66">
        <f t="shared" si="173"/>
        <v>0</v>
      </c>
      <c r="AB273" s="67">
        <f t="shared" si="173"/>
        <v>0</v>
      </c>
      <c r="AC273" s="68">
        <f t="shared" si="173"/>
        <v>0</v>
      </c>
      <c r="AD273" s="69">
        <f t="shared" si="173"/>
        <v>0</v>
      </c>
      <c r="AE273" s="69">
        <f t="shared" si="173"/>
        <v>0</v>
      </c>
      <c r="AF273" s="69">
        <f t="shared" si="173"/>
        <v>0</v>
      </c>
      <c r="AG273" s="70">
        <f t="shared" si="173"/>
        <v>0</v>
      </c>
      <c r="AH273" s="115">
        <f t="shared" si="173"/>
        <v>0</v>
      </c>
      <c r="AI273" s="116">
        <f t="shared" si="173"/>
        <v>0</v>
      </c>
      <c r="AJ273" s="116">
        <f t="shared" si="173"/>
        <v>17</v>
      </c>
      <c r="AK273" s="116">
        <f t="shared" si="173"/>
        <v>4</v>
      </c>
      <c r="AL273" s="117">
        <f t="shared" si="173"/>
        <v>0</v>
      </c>
      <c r="AM273" s="65">
        <f t="shared" ref="AM273:AQ273" si="174">AM92-AM91</f>
        <v>0</v>
      </c>
      <c r="AN273" s="66">
        <f t="shared" si="174"/>
        <v>0</v>
      </c>
      <c r="AO273" s="66">
        <f t="shared" si="174"/>
        <v>0</v>
      </c>
      <c r="AP273" s="66">
        <f t="shared" si="174"/>
        <v>0</v>
      </c>
      <c r="AQ273" s="67">
        <f t="shared" si="174"/>
        <v>0</v>
      </c>
      <c r="AR273" s="4"/>
    </row>
    <row r="274" spans="2:45">
      <c r="B274" s="193">
        <v>44760</v>
      </c>
      <c r="C274" s="114">
        <f t="shared" si="134"/>
        <v>71</v>
      </c>
      <c r="D274" s="115">
        <f t="shared" ref="D274:AL274" si="175">D93-D92</f>
        <v>0</v>
      </c>
      <c r="E274" s="116">
        <f t="shared" si="175"/>
        <v>0</v>
      </c>
      <c r="F274" s="116">
        <f t="shared" si="175"/>
        <v>0</v>
      </c>
      <c r="G274" s="116">
        <f t="shared" si="175"/>
        <v>0</v>
      </c>
      <c r="H274" s="117">
        <f t="shared" si="175"/>
        <v>0</v>
      </c>
      <c r="I274" s="65">
        <f t="shared" si="175"/>
        <v>0</v>
      </c>
      <c r="J274" s="66">
        <f t="shared" si="175"/>
        <v>0</v>
      </c>
      <c r="K274" s="66">
        <f t="shared" si="175"/>
        <v>0</v>
      </c>
      <c r="L274" s="66">
        <f t="shared" si="175"/>
        <v>0</v>
      </c>
      <c r="M274" s="67">
        <f t="shared" si="175"/>
        <v>0</v>
      </c>
      <c r="N274" s="68">
        <f t="shared" si="175"/>
        <v>0</v>
      </c>
      <c r="O274" s="69">
        <f t="shared" si="175"/>
        <v>0</v>
      </c>
      <c r="P274" s="69">
        <f t="shared" si="175"/>
        <v>0</v>
      </c>
      <c r="Q274" s="69">
        <f t="shared" si="175"/>
        <v>0</v>
      </c>
      <c r="R274" s="70">
        <f t="shared" si="175"/>
        <v>0</v>
      </c>
      <c r="S274" s="115">
        <f t="shared" si="175"/>
        <v>0</v>
      </c>
      <c r="T274" s="116">
        <f t="shared" si="175"/>
        <v>0</v>
      </c>
      <c r="U274" s="116">
        <f t="shared" si="175"/>
        <v>0</v>
      </c>
      <c r="V274" s="116">
        <f t="shared" si="175"/>
        <v>0</v>
      </c>
      <c r="W274" s="117">
        <f t="shared" si="175"/>
        <v>0</v>
      </c>
      <c r="X274" s="65">
        <f t="shared" si="175"/>
        <v>0</v>
      </c>
      <c r="Y274" s="66">
        <f t="shared" si="175"/>
        <v>0</v>
      </c>
      <c r="Z274" s="66">
        <f t="shared" si="175"/>
        <v>0</v>
      </c>
      <c r="AA274" s="66">
        <f t="shared" si="175"/>
        <v>0</v>
      </c>
      <c r="AB274" s="67">
        <f t="shared" si="175"/>
        <v>0</v>
      </c>
      <c r="AC274" s="68">
        <f t="shared" si="175"/>
        <v>0</v>
      </c>
      <c r="AD274" s="69">
        <f t="shared" si="175"/>
        <v>0</v>
      </c>
      <c r="AE274" s="69">
        <f t="shared" si="175"/>
        <v>0</v>
      </c>
      <c r="AF274" s="69">
        <f t="shared" si="175"/>
        <v>0</v>
      </c>
      <c r="AG274" s="70">
        <f t="shared" si="175"/>
        <v>0</v>
      </c>
      <c r="AH274" s="115">
        <f t="shared" si="175"/>
        <v>0</v>
      </c>
      <c r="AI274" s="116">
        <f t="shared" si="175"/>
        <v>0</v>
      </c>
      <c r="AJ274" s="116">
        <f t="shared" si="175"/>
        <v>13</v>
      </c>
      <c r="AK274" s="116">
        <f t="shared" si="175"/>
        <v>58</v>
      </c>
      <c r="AL274" s="117">
        <f t="shared" si="175"/>
        <v>0</v>
      </c>
      <c r="AM274" s="65">
        <f t="shared" ref="AM274:AQ274" si="176">AM93-AM92</f>
        <v>0</v>
      </c>
      <c r="AN274" s="66">
        <f t="shared" si="176"/>
        <v>0</v>
      </c>
      <c r="AO274" s="66">
        <f t="shared" si="176"/>
        <v>0</v>
      </c>
      <c r="AP274" s="66">
        <f t="shared" si="176"/>
        <v>0</v>
      </c>
      <c r="AQ274" s="67">
        <f t="shared" si="176"/>
        <v>0</v>
      </c>
      <c r="AR274" s="4"/>
    </row>
    <row r="275" spans="2:45">
      <c r="B275" s="193">
        <v>44775</v>
      </c>
      <c r="C275" s="114">
        <f t="shared" si="134"/>
        <v>162</v>
      </c>
      <c r="D275" s="115">
        <f t="shared" ref="D275:AL275" si="177">D94-D93</f>
        <v>0</v>
      </c>
      <c r="E275" s="116">
        <f t="shared" si="177"/>
        <v>0</v>
      </c>
      <c r="F275" s="116">
        <f t="shared" si="177"/>
        <v>0</v>
      </c>
      <c r="G275" s="116">
        <f t="shared" si="177"/>
        <v>0</v>
      </c>
      <c r="H275" s="117">
        <f t="shared" si="177"/>
        <v>0</v>
      </c>
      <c r="I275" s="65">
        <f t="shared" si="177"/>
        <v>0</v>
      </c>
      <c r="J275" s="66">
        <f t="shared" si="177"/>
        <v>0</v>
      </c>
      <c r="K275" s="66">
        <f t="shared" si="177"/>
        <v>0</v>
      </c>
      <c r="L275" s="66">
        <f t="shared" si="177"/>
        <v>0</v>
      </c>
      <c r="M275" s="67">
        <f t="shared" si="177"/>
        <v>0</v>
      </c>
      <c r="N275" s="68">
        <f t="shared" si="177"/>
        <v>0</v>
      </c>
      <c r="O275" s="69">
        <f t="shared" si="177"/>
        <v>0</v>
      </c>
      <c r="P275" s="69">
        <f t="shared" si="177"/>
        <v>0</v>
      </c>
      <c r="Q275" s="69">
        <f t="shared" si="177"/>
        <v>0</v>
      </c>
      <c r="R275" s="70">
        <f t="shared" si="177"/>
        <v>0</v>
      </c>
      <c r="S275" s="115">
        <f t="shared" si="177"/>
        <v>0</v>
      </c>
      <c r="T275" s="116">
        <f t="shared" si="177"/>
        <v>0</v>
      </c>
      <c r="U275" s="116">
        <f t="shared" si="177"/>
        <v>0</v>
      </c>
      <c r="V275" s="116">
        <f t="shared" si="177"/>
        <v>0</v>
      </c>
      <c r="W275" s="117">
        <f t="shared" si="177"/>
        <v>0</v>
      </c>
      <c r="X275" s="65">
        <f t="shared" si="177"/>
        <v>0</v>
      </c>
      <c r="Y275" s="66">
        <f t="shared" si="177"/>
        <v>0</v>
      </c>
      <c r="Z275" s="66">
        <f t="shared" si="177"/>
        <v>0</v>
      </c>
      <c r="AA275" s="66">
        <f t="shared" si="177"/>
        <v>0</v>
      </c>
      <c r="AB275" s="67">
        <f t="shared" si="177"/>
        <v>0</v>
      </c>
      <c r="AC275" s="68">
        <f t="shared" si="177"/>
        <v>0</v>
      </c>
      <c r="AD275" s="69">
        <f t="shared" si="177"/>
        <v>0</v>
      </c>
      <c r="AE275" s="69">
        <f t="shared" si="177"/>
        <v>0</v>
      </c>
      <c r="AF275" s="69">
        <f t="shared" si="177"/>
        <v>0</v>
      </c>
      <c r="AG275" s="70">
        <f t="shared" si="177"/>
        <v>0</v>
      </c>
      <c r="AH275" s="115">
        <f t="shared" si="177"/>
        <v>0</v>
      </c>
      <c r="AI275" s="116">
        <f t="shared" si="177"/>
        <v>0</v>
      </c>
      <c r="AJ275" s="116">
        <f t="shared" si="177"/>
        <v>31</v>
      </c>
      <c r="AK275" s="116">
        <f t="shared" si="177"/>
        <v>131</v>
      </c>
      <c r="AL275" s="117">
        <f t="shared" si="177"/>
        <v>0</v>
      </c>
      <c r="AM275" s="65">
        <f t="shared" ref="AM275:AQ275" si="178">AM94-AM93</f>
        <v>0</v>
      </c>
      <c r="AN275" s="66">
        <f t="shared" si="178"/>
        <v>0</v>
      </c>
      <c r="AO275" s="66">
        <f t="shared" si="178"/>
        <v>0</v>
      </c>
      <c r="AP275" s="66">
        <f t="shared" si="178"/>
        <v>0</v>
      </c>
      <c r="AQ275" s="67">
        <f t="shared" si="178"/>
        <v>0</v>
      </c>
      <c r="AR275" s="4"/>
    </row>
    <row r="276" spans="2:45">
      <c r="B276" s="193">
        <v>44781</v>
      </c>
      <c r="C276" s="114">
        <f t="shared" si="134"/>
        <v>38</v>
      </c>
      <c r="D276" s="115">
        <f t="shared" ref="D276:AL276" si="179">D95-D94</f>
        <v>0</v>
      </c>
      <c r="E276" s="116">
        <f t="shared" si="179"/>
        <v>0</v>
      </c>
      <c r="F276" s="116">
        <f t="shared" si="179"/>
        <v>0</v>
      </c>
      <c r="G276" s="116">
        <f t="shared" si="179"/>
        <v>0</v>
      </c>
      <c r="H276" s="117">
        <f t="shared" si="179"/>
        <v>0</v>
      </c>
      <c r="I276" s="65">
        <f t="shared" si="179"/>
        <v>0</v>
      </c>
      <c r="J276" s="66">
        <f t="shared" si="179"/>
        <v>0</v>
      </c>
      <c r="K276" s="66">
        <f t="shared" si="179"/>
        <v>0</v>
      </c>
      <c r="L276" s="66">
        <f t="shared" si="179"/>
        <v>0</v>
      </c>
      <c r="M276" s="67">
        <f t="shared" si="179"/>
        <v>0</v>
      </c>
      <c r="N276" s="68">
        <f t="shared" si="179"/>
        <v>0</v>
      </c>
      <c r="O276" s="69">
        <f t="shared" si="179"/>
        <v>0</v>
      </c>
      <c r="P276" s="69">
        <f t="shared" si="179"/>
        <v>0</v>
      </c>
      <c r="Q276" s="69">
        <f t="shared" si="179"/>
        <v>0</v>
      </c>
      <c r="R276" s="70">
        <f t="shared" si="179"/>
        <v>0</v>
      </c>
      <c r="S276" s="115">
        <f t="shared" si="179"/>
        <v>0</v>
      </c>
      <c r="T276" s="116">
        <f t="shared" si="179"/>
        <v>0</v>
      </c>
      <c r="U276" s="116">
        <f t="shared" si="179"/>
        <v>0</v>
      </c>
      <c r="V276" s="116">
        <f t="shared" si="179"/>
        <v>0</v>
      </c>
      <c r="W276" s="117">
        <f t="shared" si="179"/>
        <v>0</v>
      </c>
      <c r="X276" s="65">
        <f t="shared" si="179"/>
        <v>0</v>
      </c>
      <c r="Y276" s="66">
        <f t="shared" si="179"/>
        <v>0</v>
      </c>
      <c r="Z276" s="66">
        <f t="shared" si="179"/>
        <v>0</v>
      </c>
      <c r="AA276" s="66">
        <f t="shared" si="179"/>
        <v>0</v>
      </c>
      <c r="AB276" s="67">
        <f t="shared" si="179"/>
        <v>0</v>
      </c>
      <c r="AC276" s="68">
        <f t="shared" si="179"/>
        <v>0</v>
      </c>
      <c r="AD276" s="69">
        <f t="shared" si="179"/>
        <v>0</v>
      </c>
      <c r="AE276" s="69">
        <f t="shared" si="179"/>
        <v>0</v>
      </c>
      <c r="AF276" s="69">
        <f t="shared" si="179"/>
        <v>0</v>
      </c>
      <c r="AG276" s="70">
        <f t="shared" si="179"/>
        <v>0</v>
      </c>
      <c r="AH276" s="115">
        <f t="shared" si="179"/>
        <v>0</v>
      </c>
      <c r="AI276" s="116">
        <f t="shared" si="179"/>
        <v>0</v>
      </c>
      <c r="AJ276" s="116">
        <f t="shared" si="179"/>
        <v>4</v>
      </c>
      <c r="AK276" s="116">
        <f t="shared" si="179"/>
        <v>34</v>
      </c>
      <c r="AL276" s="117">
        <f t="shared" si="179"/>
        <v>0</v>
      </c>
      <c r="AM276" s="65">
        <f t="shared" ref="AM276:AQ276" si="180">AM95-AM94</f>
        <v>0</v>
      </c>
      <c r="AN276" s="66">
        <f t="shared" si="180"/>
        <v>0</v>
      </c>
      <c r="AO276" s="66">
        <f t="shared" si="180"/>
        <v>0</v>
      </c>
      <c r="AP276" s="66">
        <f t="shared" si="180"/>
        <v>0</v>
      </c>
      <c r="AQ276" s="67">
        <f t="shared" si="180"/>
        <v>0</v>
      </c>
      <c r="AR276" s="4"/>
    </row>
    <row r="277" spans="2:45">
      <c r="B277" s="193">
        <v>44786</v>
      </c>
      <c r="C277" s="114">
        <f t="shared" si="134"/>
        <v>83</v>
      </c>
      <c r="D277" s="115">
        <f t="shared" ref="D277:AL277" si="181">D96-D95</f>
        <v>0</v>
      </c>
      <c r="E277" s="116">
        <f t="shared" si="181"/>
        <v>0</v>
      </c>
      <c r="F277" s="116">
        <f t="shared" si="181"/>
        <v>0</v>
      </c>
      <c r="G277" s="116">
        <f t="shared" si="181"/>
        <v>0</v>
      </c>
      <c r="H277" s="117">
        <f t="shared" si="181"/>
        <v>0</v>
      </c>
      <c r="I277" s="65">
        <f t="shared" si="181"/>
        <v>0</v>
      </c>
      <c r="J277" s="66">
        <f t="shared" si="181"/>
        <v>0</v>
      </c>
      <c r="K277" s="66">
        <f t="shared" si="181"/>
        <v>0</v>
      </c>
      <c r="L277" s="66">
        <f t="shared" si="181"/>
        <v>0</v>
      </c>
      <c r="M277" s="67">
        <f t="shared" si="181"/>
        <v>0</v>
      </c>
      <c r="N277" s="68">
        <f t="shared" si="181"/>
        <v>0</v>
      </c>
      <c r="O277" s="69">
        <f t="shared" si="181"/>
        <v>0</v>
      </c>
      <c r="P277" s="69">
        <f t="shared" si="181"/>
        <v>0</v>
      </c>
      <c r="Q277" s="69">
        <f t="shared" si="181"/>
        <v>0</v>
      </c>
      <c r="R277" s="70">
        <f t="shared" si="181"/>
        <v>0</v>
      </c>
      <c r="S277" s="115">
        <f t="shared" si="181"/>
        <v>0</v>
      </c>
      <c r="T277" s="116">
        <f t="shared" si="181"/>
        <v>0</v>
      </c>
      <c r="U277" s="116">
        <f t="shared" si="181"/>
        <v>0</v>
      </c>
      <c r="V277" s="116">
        <f t="shared" si="181"/>
        <v>0</v>
      </c>
      <c r="W277" s="117">
        <f t="shared" si="181"/>
        <v>0</v>
      </c>
      <c r="X277" s="65">
        <f t="shared" si="181"/>
        <v>0</v>
      </c>
      <c r="Y277" s="66">
        <f t="shared" si="181"/>
        <v>0</v>
      </c>
      <c r="Z277" s="66">
        <f t="shared" si="181"/>
        <v>0</v>
      </c>
      <c r="AA277" s="66">
        <f t="shared" si="181"/>
        <v>0</v>
      </c>
      <c r="AB277" s="67">
        <f t="shared" si="181"/>
        <v>0</v>
      </c>
      <c r="AC277" s="68">
        <f t="shared" si="181"/>
        <v>0</v>
      </c>
      <c r="AD277" s="69">
        <f t="shared" si="181"/>
        <v>0</v>
      </c>
      <c r="AE277" s="69">
        <f t="shared" si="181"/>
        <v>0</v>
      </c>
      <c r="AF277" s="69">
        <f t="shared" si="181"/>
        <v>3</v>
      </c>
      <c r="AG277" s="70">
        <f t="shared" si="181"/>
        <v>0</v>
      </c>
      <c r="AH277" s="115">
        <f t="shared" si="181"/>
        <v>0</v>
      </c>
      <c r="AI277" s="116">
        <f t="shared" si="181"/>
        <v>3</v>
      </c>
      <c r="AJ277" s="116">
        <f t="shared" si="181"/>
        <v>2</v>
      </c>
      <c r="AK277" s="116">
        <f t="shared" si="181"/>
        <v>75</v>
      </c>
      <c r="AL277" s="117">
        <f t="shared" si="181"/>
        <v>0</v>
      </c>
      <c r="AM277" s="65">
        <f t="shared" ref="AM277:AQ277" si="182">AM96-AM95</f>
        <v>0</v>
      </c>
      <c r="AN277" s="66">
        <f t="shared" si="182"/>
        <v>0</v>
      </c>
      <c r="AO277" s="66">
        <f t="shared" si="182"/>
        <v>0</v>
      </c>
      <c r="AP277" s="66">
        <f t="shared" si="182"/>
        <v>0</v>
      </c>
      <c r="AQ277" s="67">
        <f t="shared" si="182"/>
        <v>0</v>
      </c>
      <c r="AR277" s="4"/>
      <c r="AS277" s="38" t="s">
        <v>864</v>
      </c>
    </row>
    <row r="278" spans="2:45">
      <c r="B278" s="193">
        <v>44811</v>
      </c>
      <c r="C278" s="114">
        <f t="shared" si="134"/>
        <v>343</v>
      </c>
      <c r="D278" s="115">
        <f t="shared" ref="D278:AL278" si="183">D97-D96</f>
        <v>0</v>
      </c>
      <c r="E278" s="116">
        <f t="shared" si="183"/>
        <v>0</v>
      </c>
      <c r="F278" s="116">
        <f t="shared" si="183"/>
        <v>0</v>
      </c>
      <c r="G278" s="116">
        <f t="shared" si="183"/>
        <v>0</v>
      </c>
      <c r="H278" s="117">
        <f t="shared" si="183"/>
        <v>0</v>
      </c>
      <c r="I278" s="65">
        <f t="shared" si="183"/>
        <v>0</v>
      </c>
      <c r="J278" s="66">
        <f t="shared" si="183"/>
        <v>0</v>
      </c>
      <c r="K278" s="66">
        <f t="shared" si="183"/>
        <v>0</v>
      </c>
      <c r="L278" s="66">
        <f t="shared" si="183"/>
        <v>0</v>
      </c>
      <c r="M278" s="67">
        <f t="shared" si="183"/>
        <v>0</v>
      </c>
      <c r="N278" s="68">
        <f t="shared" si="183"/>
        <v>0</v>
      </c>
      <c r="O278" s="69">
        <f t="shared" si="183"/>
        <v>0</v>
      </c>
      <c r="P278" s="69">
        <f t="shared" si="183"/>
        <v>0</v>
      </c>
      <c r="Q278" s="69">
        <f t="shared" si="183"/>
        <v>0</v>
      </c>
      <c r="R278" s="70">
        <f t="shared" si="183"/>
        <v>0</v>
      </c>
      <c r="S278" s="115">
        <f t="shared" si="183"/>
        <v>0</v>
      </c>
      <c r="T278" s="116">
        <f t="shared" si="183"/>
        <v>0</v>
      </c>
      <c r="U278" s="116">
        <f t="shared" si="183"/>
        <v>0</v>
      </c>
      <c r="V278" s="116">
        <f t="shared" si="183"/>
        <v>0</v>
      </c>
      <c r="W278" s="117">
        <f t="shared" si="183"/>
        <v>0</v>
      </c>
      <c r="X278" s="65">
        <f t="shared" si="183"/>
        <v>0</v>
      </c>
      <c r="Y278" s="66">
        <f t="shared" si="183"/>
        <v>0</v>
      </c>
      <c r="Z278" s="66">
        <f t="shared" si="183"/>
        <v>0</v>
      </c>
      <c r="AA278" s="66">
        <f t="shared" si="183"/>
        <v>0</v>
      </c>
      <c r="AB278" s="67">
        <f t="shared" si="183"/>
        <v>0</v>
      </c>
      <c r="AC278" s="68">
        <f t="shared" si="183"/>
        <v>0</v>
      </c>
      <c r="AD278" s="69">
        <f t="shared" si="183"/>
        <v>0</v>
      </c>
      <c r="AE278" s="69">
        <f t="shared" si="183"/>
        <v>0</v>
      </c>
      <c r="AF278" s="69">
        <f t="shared" si="183"/>
        <v>0</v>
      </c>
      <c r="AG278" s="70">
        <f t="shared" si="183"/>
        <v>0</v>
      </c>
      <c r="AH278" s="115">
        <f t="shared" si="183"/>
        <v>0</v>
      </c>
      <c r="AI278" s="116">
        <f t="shared" si="183"/>
        <v>6</v>
      </c>
      <c r="AJ278" s="116">
        <f t="shared" si="183"/>
        <v>5</v>
      </c>
      <c r="AK278" s="116">
        <f t="shared" si="183"/>
        <v>332</v>
      </c>
      <c r="AL278" s="117">
        <f t="shared" si="183"/>
        <v>0</v>
      </c>
      <c r="AM278" s="65">
        <f t="shared" ref="AM278:AQ278" si="184">AM97-AM96</f>
        <v>0</v>
      </c>
      <c r="AN278" s="66">
        <f t="shared" si="184"/>
        <v>0</v>
      </c>
      <c r="AO278" s="66">
        <f t="shared" si="184"/>
        <v>0</v>
      </c>
      <c r="AP278" s="66">
        <f t="shared" si="184"/>
        <v>0</v>
      </c>
      <c r="AQ278" s="67">
        <f t="shared" si="184"/>
        <v>0</v>
      </c>
      <c r="AR278" s="4"/>
    </row>
    <row r="279" spans="2:45">
      <c r="B279" s="193">
        <v>44822</v>
      </c>
      <c r="C279" s="114">
        <f t="shared" si="134"/>
        <v>151</v>
      </c>
      <c r="D279" s="115">
        <f t="shared" ref="D279:AL279" si="185">D98-D97</f>
        <v>0</v>
      </c>
      <c r="E279" s="116">
        <f t="shared" si="185"/>
        <v>0</v>
      </c>
      <c r="F279" s="116">
        <f t="shared" si="185"/>
        <v>0</v>
      </c>
      <c r="G279" s="116">
        <f t="shared" si="185"/>
        <v>0</v>
      </c>
      <c r="H279" s="117">
        <f t="shared" si="185"/>
        <v>0</v>
      </c>
      <c r="I279" s="65">
        <f t="shared" si="185"/>
        <v>0</v>
      </c>
      <c r="J279" s="66">
        <f t="shared" si="185"/>
        <v>0</v>
      </c>
      <c r="K279" s="66">
        <f t="shared" si="185"/>
        <v>0</v>
      </c>
      <c r="L279" s="66">
        <f t="shared" si="185"/>
        <v>0</v>
      </c>
      <c r="M279" s="67">
        <f t="shared" si="185"/>
        <v>0</v>
      </c>
      <c r="N279" s="68">
        <f t="shared" si="185"/>
        <v>0</v>
      </c>
      <c r="O279" s="69">
        <f t="shared" si="185"/>
        <v>0</v>
      </c>
      <c r="P279" s="69">
        <f t="shared" si="185"/>
        <v>0</v>
      </c>
      <c r="Q279" s="69">
        <f t="shared" si="185"/>
        <v>0</v>
      </c>
      <c r="R279" s="70">
        <f t="shared" si="185"/>
        <v>0</v>
      </c>
      <c r="S279" s="115">
        <f t="shared" si="185"/>
        <v>0</v>
      </c>
      <c r="T279" s="116">
        <f t="shared" si="185"/>
        <v>0</v>
      </c>
      <c r="U279" s="116">
        <f t="shared" si="185"/>
        <v>0</v>
      </c>
      <c r="V279" s="116">
        <f t="shared" si="185"/>
        <v>0</v>
      </c>
      <c r="W279" s="117">
        <f t="shared" si="185"/>
        <v>0</v>
      </c>
      <c r="X279" s="65">
        <f t="shared" si="185"/>
        <v>0</v>
      </c>
      <c r="Y279" s="66">
        <f t="shared" si="185"/>
        <v>0</v>
      </c>
      <c r="Z279" s="66">
        <f t="shared" si="185"/>
        <v>0</v>
      </c>
      <c r="AA279" s="66">
        <f t="shared" si="185"/>
        <v>0</v>
      </c>
      <c r="AB279" s="67">
        <f t="shared" si="185"/>
        <v>0</v>
      </c>
      <c r="AC279" s="68">
        <f t="shared" si="185"/>
        <v>0</v>
      </c>
      <c r="AD279" s="69">
        <f t="shared" si="185"/>
        <v>0</v>
      </c>
      <c r="AE279" s="69">
        <f t="shared" si="185"/>
        <v>0</v>
      </c>
      <c r="AF279" s="69">
        <f t="shared" si="185"/>
        <v>0</v>
      </c>
      <c r="AG279" s="70">
        <f t="shared" si="185"/>
        <v>0</v>
      </c>
      <c r="AH279" s="115">
        <f t="shared" si="185"/>
        <v>0</v>
      </c>
      <c r="AI279" s="116">
        <f t="shared" si="185"/>
        <v>0</v>
      </c>
      <c r="AJ279" s="116">
        <f t="shared" si="185"/>
        <v>0</v>
      </c>
      <c r="AK279" s="116">
        <f t="shared" si="185"/>
        <v>151</v>
      </c>
      <c r="AL279" s="117">
        <f t="shared" si="185"/>
        <v>0</v>
      </c>
      <c r="AM279" s="65">
        <f t="shared" ref="AM279:AQ279" si="186">AM98-AM97</f>
        <v>0</v>
      </c>
      <c r="AN279" s="66">
        <f t="shared" si="186"/>
        <v>0</v>
      </c>
      <c r="AO279" s="66">
        <f t="shared" si="186"/>
        <v>0</v>
      </c>
      <c r="AP279" s="66">
        <f t="shared" si="186"/>
        <v>0</v>
      </c>
      <c r="AQ279" s="67">
        <f t="shared" si="186"/>
        <v>0</v>
      </c>
      <c r="AR279" s="4"/>
    </row>
    <row r="280" spans="2:45">
      <c r="B280" s="193">
        <v>44829</v>
      </c>
      <c r="C280" s="114">
        <f t="shared" si="134"/>
        <v>87</v>
      </c>
      <c r="D280" s="115">
        <f t="shared" ref="D280:AL280" si="187">D99-D98</f>
        <v>0</v>
      </c>
      <c r="E280" s="116">
        <f t="shared" si="187"/>
        <v>0</v>
      </c>
      <c r="F280" s="116">
        <f t="shared" si="187"/>
        <v>0</v>
      </c>
      <c r="G280" s="116">
        <f t="shared" si="187"/>
        <v>0</v>
      </c>
      <c r="H280" s="117">
        <f t="shared" si="187"/>
        <v>0</v>
      </c>
      <c r="I280" s="65">
        <f t="shared" si="187"/>
        <v>0</v>
      </c>
      <c r="J280" s="66">
        <f t="shared" si="187"/>
        <v>0</v>
      </c>
      <c r="K280" s="66">
        <f t="shared" si="187"/>
        <v>0</v>
      </c>
      <c r="L280" s="66">
        <f t="shared" si="187"/>
        <v>0</v>
      </c>
      <c r="M280" s="67">
        <f t="shared" si="187"/>
        <v>0</v>
      </c>
      <c r="N280" s="68">
        <f t="shared" si="187"/>
        <v>0</v>
      </c>
      <c r="O280" s="69">
        <f t="shared" si="187"/>
        <v>0</v>
      </c>
      <c r="P280" s="69">
        <f t="shared" si="187"/>
        <v>0</v>
      </c>
      <c r="Q280" s="69">
        <f t="shared" si="187"/>
        <v>0</v>
      </c>
      <c r="R280" s="70">
        <f t="shared" si="187"/>
        <v>0</v>
      </c>
      <c r="S280" s="115">
        <f t="shared" si="187"/>
        <v>0</v>
      </c>
      <c r="T280" s="116">
        <f t="shared" si="187"/>
        <v>0</v>
      </c>
      <c r="U280" s="116">
        <f t="shared" si="187"/>
        <v>0</v>
      </c>
      <c r="V280" s="116">
        <f t="shared" si="187"/>
        <v>0</v>
      </c>
      <c r="W280" s="117">
        <f t="shared" si="187"/>
        <v>0</v>
      </c>
      <c r="X280" s="65">
        <f t="shared" si="187"/>
        <v>0</v>
      </c>
      <c r="Y280" s="66">
        <f t="shared" si="187"/>
        <v>0</v>
      </c>
      <c r="Z280" s="66">
        <f t="shared" si="187"/>
        <v>0</v>
      </c>
      <c r="AA280" s="66">
        <f t="shared" si="187"/>
        <v>0</v>
      </c>
      <c r="AB280" s="67">
        <f t="shared" si="187"/>
        <v>0</v>
      </c>
      <c r="AC280" s="68">
        <f t="shared" si="187"/>
        <v>0</v>
      </c>
      <c r="AD280" s="69">
        <f t="shared" si="187"/>
        <v>0</v>
      </c>
      <c r="AE280" s="69">
        <f t="shared" si="187"/>
        <v>0</v>
      </c>
      <c r="AF280" s="69">
        <f t="shared" si="187"/>
        <v>0</v>
      </c>
      <c r="AG280" s="70">
        <f t="shared" si="187"/>
        <v>0</v>
      </c>
      <c r="AH280" s="115">
        <f t="shared" si="187"/>
        <v>0</v>
      </c>
      <c r="AI280" s="116">
        <f t="shared" si="187"/>
        <v>0</v>
      </c>
      <c r="AJ280" s="116">
        <f t="shared" si="187"/>
        <v>0</v>
      </c>
      <c r="AK280" s="116">
        <f t="shared" si="187"/>
        <v>87</v>
      </c>
      <c r="AL280" s="117">
        <f t="shared" si="187"/>
        <v>0</v>
      </c>
      <c r="AM280" s="65">
        <f t="shared" ref="AM280:AQ280" si="188">AM99-AM98</f>
        <v>0</v>
      </c>
      <c r="AN280" s="66">
        <f t="shared" si="188"/>
        <v>0</v>
      </c>
      <c r="AO280" s="66">
        <f t="shared" si="188"/>
        <v>0</v>
      </c>
      <c r="AP280" s="66">
        <f t="shared" si="188"/>
        <v>0</v>
      </c>
      <c r="AQ280" s="67">
        <f t="shared" si="188"/>
        <v>0</v>
      </c>
      <c r="AR280" s="4"/>
    </row>
    <row r="281" spans="2:45">
      <c r="B281" s="193">
        <v>44835</v>
      </c>
      <c r="C281" s="114">
        <f t="shared" si="134"/>
        <v>63</v>
      </c>
      <c r="D281" s="115">
        <f t="shared" ref="D281:AL281" si="189">D100-D99</f>
        <v>0</v>
      </c>
      <c r="E281" s="116">
        <f t="shared" si="189"/>
        <v>0</v>
      </c>
      <c r="F281" s="116">
        <f t="shared" si="189"/>
        <v>0</v>
      </c>
      <c r="G281" s="116">
        <f t="shared" si="189"/>
        <v>0</v>
      </c>
      <c r="H281" s="117">
        <f t="shared" si="189"/>
        <v>0</v>
      </c>
      <c r="I281" s="65">
        <f t="shared" si="189"/>
        <v>0</v>
      </c>
      <c r="J281" s="66">
        <f t="shared" si="189"/>
        <v>0</v>
      </c>
      <c r="K281" s="66">
        <f t="shared" si="189"/>
        <v>0</v>
      </c>
      <c r="L281" s="66">
        <f t="shared" si="189"/>
        <v>0</v>
      </c>
      <c r="M281" s="67">
        <f t="shared" si="189"/>
        <v>0</v>
      </c>
      <c r="N281" s="68">
        <f t="shared" si="189"/>
        <v>0</v>
      </c>
      <c r="O281" s="69">
        <f t="shared" si="189"/>
        <v>0</v>
      </c>
      <c r="P281" s="69">
        <f t="shared" si="189"/>
        <v>0</v>
      </c>
      <c r="Q281" s="69">
        <f t="shared" si="189"/>
        <v>0</v>
      </c>
      <c r="R281" s="70">
        <f t="shared" si="189"/>
        <v>0</v>
      </c>
      <c r="S281" s="115">
        <f t="shared" si="189"/>
        <v>0</v>
      </c>
      <c r="T281" s="116">
        <f t="shared" si="189"/>
        <v>0</v>
      </c>
      <c r="U281" s="116">
        <f t="shared" si="189"/>
        <v>0</v>
      </c>
      <c r="V281" s="116">
        <f t="shared" si="189"/>
        <v>0</v>
      </c>
      <c r="W281" s="117">
        <f t="shared" si="189"/>
        <v>0</v>
      </c>
      <c r="X281" s="65">
        <f t="shared" si="189"/>
        <v>0</v>
      </c>
      <c r="Y281" s="66">
        <f t="shared" si="189"/>
        <v>0</v>
      </c>
      <c r="Z281" s="66">
        <f t="shared" si="189"/>
        <v>0</v>
      </c>
      <c r="AA281" s="66">
        <f t="shared" si="189"/>
        <v>0</v>
      </c>
      <c r="AB281" s="67">
        <f t="shared" si="189"/>
        <v>0</v>
      </c>
      <c r="AC281" s="68">
        <f t="shared" si="189"/>
        <v>0</v>
      </c>
      <c r="AD281" s="69">
        <f t="shared" si="189"/>
        <v>0</v>
      </c>
      <c r="AE281" s="69">
        <f t="shared" si="189"/>
        <v>0</v>
      </c>
      <c r="AF281" s="69">
        <f t="shared" si="189"/>
        <v>0</v>
      </c>
      <c r="AG281" s="70">
        <f t="shared" si="189"/>
        <v>0</v>
      </c>
      <c r="AH281" s="115">
        <f t="shared" si="189"/>
        <v>0</v>
      </c>
      <c r="AI281" s="116">
        <f t="shared" si="189"/>
        <v>1</v>
      </c>
      <c r="AJ281" s="116">
        <f t="shared" si="189"/>
        <v>2</v>
      </c>
      <c r="AK281" s="116">
        <f t="shared" si="189"/>
        <v>60</v>
      </c>
      <c r="AL281" s="117">
        <f t="shared" si="189"/>
        <v>0</v>
      </c>
      <c r="AM281" s="65">
        <f t="shared" ref="AM281:AQ281" si="190">AM100-AM99</f>
        <v>0</v>
      </c>
      <c r="AN281" s="66">
        <f t="shared" si="190"/>
        <v>0</v>
      </c>
      <c r="AO281" s="66">
        <f t="shared" si="190"/>
        <v>0</v>
      </c>
      <c r="AP281" s="66">
        <f t="shared" si="190"/>
        <v>0</v>
      </c>
      <c r="AQ281" s="67">
        <f t="shared" si="190"/>
        <v>0</v>
      </c>
      <c r="AR281" s="4"/>
    </row>
    <row r="282" spans="2:45">
      <c r="B282" s="193">
        <v>44835</v>
      </c>
      <c r="C282" s="114">
        <f t="shared" si="134"/>
        <v>-12</v>
      </c>
      <c r="D282" s="115">
        <f t="shared" ref="D282:AL282" si="191">D101-D100</f>
        <v>0</v>
      </c>
      <c r="E282" s="116">
        <f t="shared" si="191"/>
        <v>0</v>
      </c>
      <c r="F282" s="116">
        <f t="shared" si="191"/>
        <v>0</v>
      </c>
      <c r="G282" s="116">
        <f t="shared" si="191"/>
        <v>0</v>
      </c>
      <c r="H282" s="117">
        <f t="shared" si="191"/>
        <v>0</v>
      </c>
      <c r="I282" s="65">
        <f t="shared" si="191"/>
        <v>0</v>
      </c>
      <c r="J282" s="66">
        <f t="shared" si="191"/>
        <v>0</v>
      </c>
      <c r="K282" s="66">
        <f t="shared" si="191"/>
        <v>0</v>
      </c>
      <c r="L282" s="66">
        <f t="shared" si="191"/>
        <v>0</v>
      </c>
      <c r="M282" s="67">
        <f t="shared" si="191"/>
        <v>0</v>
      </c>
      <c r="N282" s="68">
        <f t="shared" si="191"/>
        <v>0</v>
      </c>
      <c r="O282" s="69">
        <f t="shared" si="191"/>
        <v>0</v>
      </c>
      <c r="P282" s="69">
        <f t="shared" si="191"/>
        <v>0</v>
      </c>
      <c r="Q282" s="69">
        <f t="shared" si="191"/>
        <v>0</v>
      </c>
      <c r="R282" s="70">
        <f t="shared" si="191"/>
        <v>0</v>
      </c>
      <c r="S282" s="115">
        <f t="shared" si="191"/>
        <v>0</v>
      </c>
      <c r="T282" s="116">
        <f t="shared" si="191"/>
        <v>0</v>
      </c>
      <c r="U282" s="116">
        <f t="shared" si="191"/>
        <v>0</v>
      </c>
      <c r="V282" s="116">
        <f t="shared" si="191"/>
        <v>0</v>
      </c>
      <c r="W282" s="117">
        <f t="shared" si="191"/>
        <v>0</v>
      </c>
      <c r="X282" s="65">
        <f t="shared" si="191"/>
        <v>0</v>
      </c>
      <c r="Y282" s="66">
        <f t="shared" si="191"/>
        <v>0</v>
      </c>
      <c r="Z282" s="66">
        <f t="shared" si="191"/>
        <v>0</v>
      </c>
      <c r="AA282" s="66">
        <f t="shared" si="191"/>
        <v>0</v>
      </c>
      <c r="AB282" s="67">
        <f t="shared" si="191"/>
        <v>0</v>
      </c>
      <c r="AC282" s="68">
        <f t="shared" si="191"/>
        <v>0</v>
      </c>
      <c r="AD282" s="69">
        <f t="shared" si="191"/>
        <v>0</v>
      </c>
      <c r="AE282" s="69">
        <f t="shared" si="191"/>
        <v>0</v>
      </c>
      <c r="AF282" s="69">
        <f t="shared" si="191"/>
        <v>0</v>
      </c>
      <c r="AG282" s="70">
        <f t="shared" si="191"/>
        <v>0</v>
      </c>
      <c r="AH282" s="115">
        <f t="shared" si="191"/>
        <v>0</v>
      </c>
      <c r="AI282" s="116">
        <f t="shared" si="191"/>
        <v>-3</v>
      </c>
      <c r="AJ282" s="116">
        <f t="shared" si="191"/>
        <v>-9</v>
      </c>
      <c r="AK282" s="116">
        <f t="shared" si="191"/>
        <v>0</v>
      </c>
      <c r="AL282" s="117">
        <f t="shared" si="191"/>
        <v>0</v>
      </c>
      <c r="AM282" s="65">
        <f t="shared" ref="AM282:AQ282" si="192">AM101-AM100</f>
        <v>0</v>
      </c>
      <c r="AN282" s="66">
        <f t="shared" si="192"/>
        <v>0</v>
      </c>
      <c r="AO282" s="66">
        <f t="shared" si="192"/>
        <v>0</v>
      </c>
      <c r="AP282" s="66">
        <f t="shared" si="192"/>
        <v>0</v>
      </c>
      <c r="AQ282" s="67">
        <f t="shared" si="192"/>
        <v>0</v>
      </c>
      <c r="AR282" s="4"/>
      <c r="AS282" s="38" t="s">
        <v>917</v>
      </c>
    </row>
    <row r="283" spans="2:45">
      <c r="B283" s="193">
        <v>44852</v>
      </c>
      <c r="C283" s="114">
        <f t="shared" si="134"/>
        <v>138</v>
      </c>
      <c r="D283" s="115">
        <f t="shared" ref="D283:AL283" si="193">D102-D101</f>
        <v>0</v>
      </c>
      <c r="E283" s="116">
        <f t="shared" si="193"/>
        <v>0</v>
      </c>
      <c r="F283" s="116">
        <f t="shared" si="193"/>
        <v>0</v>
      </c>
      <c r="G283" s="116">
        <f t="shared" si="193"/>
        <v>0</v>
      </c>
      <c r="H283" s="117">
        <f t="shared" si="193"/>
        <v>0</v>
      </c>
      <c r="I283" s="65">
        <f t="shared" si="193"/>
        <v>0</v>
      </c>
      <c r="J283" s="66">
        <f t="shared" si="193"/>
        <v>0</v>
      </c>
      <c r="K283" s="66">
        <f t="shared" si="193"/>
        <v>0</v>
      </c>
      <c r="L283" s="66">
        <f t="shared" si="193"/>
        <v>0</v>
      </c>
      <c r="M283" s="67">
        <f t="shared" si="193"/>
        <v>0</v>
      </c>
      <c r="N283" s="68">
        <f t="shared" si="193"/>
        <v>0</v>
      </c>
      <c r="O283" s="69">
        <f t="shared" si="193"/>
        <v>0</v>
      </c>
      <c r="P283" s="69">
        <f t="shared" si="193"/>
        <v>0</v>
      </c>
      <c r="Q283" s="69">
        <f t="shared" si="193"/>
        <v>0</v>
      </c>
      <c r="R283" s="70">
        <f t="shared" si="193"/>
        <v>0</v>
      </c>
      <c r="S283" s="115">
        <f t="shared" si="193"/>
        <v>0</v>
      </c>
      <c r="T283" s="116">
        <f t="shared" si="193"/>
        <v>0</v>
      </c>
      <c r="U283" s="116">
        <f t="shared" si="193"/>
        <v>0</v>
      </c>
      <c r="V283" s="116">
        <f t="shared" si="193"/>
        <v>0</v>
      </c>
      <c r="W283" s="117">
        <f t="shared" si="193"/>
        <v>0</v>
      </c>
      <c r="X283" s="65">
        <f t="shared" si="193"/>
        <v>0</v>
      </c>
      <c r="Y283" s="66">
        <f t="shared" si="193"/>
        <v>0</v>
      </c>
      <c r="Z283" s="66">
        <f t="shared" si="193"/>
        <v>0</v>
      </c>
      <c r="AA283" s="66">
        <f t="shared" si="193"/>
        <v>0</v>
      </c>
      <c r="AB283" s="67">
        <f t="shared" si="193"/>
        <v>0</v>
      </c>
      <c r="AC283" s="68">
        <f t="shared" si="193"/>
        <v>0</v>
      </c>
      <c r="AD283" s="69">
        <f t="shared" si="193"/>
        <v>0</v>
      </c>
      <c r="AE283" s="69">
        <f t="shared" si="193"/>
        <v>0</v>
      </c>
      <c r="AF283" s="69">
        <f t="shared" si="193"/>
        <v>0</v>
      </c>
      <c r="AG283" s="70">
        <f t="shared" si="193"/>
        <v>0</v>
      </c>
      <c r="AH283" s="115">
        <f t="shared" si="193"/>
        <v>0</v>
      </c>
      <c r="AI283" s="116">
        <f t="shared" si="193"/>
        <v>0</v>
      </c>
      <c r="AJ283" s="116">
        <f t="shared" si="193"/>
        <v>2</v>
      </c>
      <c r="AK283" s="116">
        <f t="shared" si="193"/>
        <v>136</v>
      </c>
      <c r="AL283" s="117">
        <f t="shared" si="193"/>
        <v>0</v>
      </c>
      <c r="AM283" s="65">
        <f t="shared" ref="AM283:AQ283" si="194">AM102-AM101</f>
        <v>0</v>
      </c>
      <c r="AN283" s="66">
        <f t="shared" si="194"/>
        <v>0</v>
      </c>
      <c r="AO283" s="66">
        <f t="shared" si="194"/>
        <v>0</v>
      </c>
      <c r="AP283" s="66">
        <f t="shared" si="194"/>
        <v>0</v>
      </c>
      <c r="AQ283" s="67">
        <f t="shared" si="194"/>
        <v>0</v>
      </c>
      <c r="AR283" s="4"/>
    </row>
    <row r="284" spans="2:45">
      <c r="B284" s="193">
        <v>44865</v>
      </c>
      <c r="C284" s="114">
        <f t="shared" si="134"/>
        <v>143</v>
      </c>
      <c r="D284" s="115">
        <f t="shared" ref="D284:AL284" si="195">D103-D102</f>
        <v>0</v>
      </c>
      <c r="E284" s="116">
        <f t="shared" si="195"/>
        <v>0</v>
      </c>
      <c r="F284" s="116">
        <f t="shared" si="195"/>
        <v>0</v>
      </c>
      <c r="G284" s="116">
        <f t="shared" si="195"/>
        <v>0</v>
      </c>
      <c r="H284" s="117">
        <f t="shared" si="195"/>
        <v>0</v>
      </c>
      <c r="I284" s="65">
        <f t="shared" si="195"/>
        <v>0</v>
      </c>
      <c r="J284" s="66">
        <f t="shared" si="195"/>
        <v>0</v>
      </c>
      <c r="K284" s="66">
        <f t="shared" si="195"/>
        <v>0</v>
      </c>
      <c r="L284" s="66">
        <f t="shared" si="195"/>
        <v>0</v>
      </c>
      <c r="M284" s="67">
        <f t="shared" si="195"/>
        <v>0</v>
      </c>
      <c r="N284" s="68">
        <f t="shared" si="195"/>
        <v>0</v>
      </c>
      <c r="O284" s="69">
        <f t="shared" si="195"/>
        <v>0</v>
      </c>
      <c r="P284" s="69">
        <f t="shared" si="195"/>
        <v>0</v>
      </c>
      <c r="Q284" s="69">
        <f t="shared" si="195"/>
        <v>0</v>
      </c>
      <c r="R284" s="70">
        <f t="shared" si="195"/>
        <v>0</v>
      </c>
      <c r="S284" s="115">
        <f t="shared" si="195"/>
        <v>0</v>
      </c>
      <c r="T284" s="116">
        <f t="shared" si="195"/>
        <v>0</v>
      </c>
      <c r="U284" s="116">
        <f t="shared" si="195"/>
        <v>0</v>
      </c>
      <c r="V284" s="116">
        <f t="shared" si="195"/>
        <v>0</v>
      </c>
      <c r="W284" s="117">
        <f t="shared" si="195"/>
        <v>0</v>
      </c>
      <c r="X284" s="65">
        <f t="shared" si="195"/>
        <v>0</v>
      </c>
      <c r="Y284" s="66">
        <f t="shared" si="195"/>
        <v>0</v>
      </c>
      <c r="Z284" s="66">
        <f t="shared" si="195"/>
        <v>0</v>
      </c>
      <c r="AA284" s="66">
        <f t="shared" si="195"/>
        <v>0</v>
      </c>
      <c r="AB284" s="67">
        <f t="shared" si="195"/>
        <v>0</v>
      </c>
      <c r="AC284" s="68">
        <f t="shared" si="195"/>
        <v>0</v>
      </c>
      <c r="AD284" s="69">
        <f t="shared" si="195"/>
        <v>0</v>
      </c>
      <c r="AE284" s="69">
        <f t="shared" si="195"/>
        <v>0</v>
      </c>
      <c r="AF284" s="69">
        <f t="shared" si="195"/>
        <v>0</v>
      </c>
      <c r="AG284" s="70">
        <f t="shared" si="195"/>
        <v>0</v>
      </c>
      <c r="AH284" s="115">
        <f t="shared" si="195"/>
        <v>0</v>
      </c>
      <c r="AI284" s="116">
        <f t="shared" si="195"/>
        <v>0</v>
      </c>
      <c r="AJ284" s="116">
        <f t="shared" si="195"/>
        <v>5</v>
      </c>
      <c r="AK284" s="116">
        <f t="shared" si="195"/>
        <v>138</v>
      </c>
      <c r="AL284" s="117">
        <f t="shared" si="195"/>
        <v>0</v>
      </c>
      <c r="AM284" s="65">
        <f t="shared" ref="AM284:AQ284" si="196">AM103-AM102</f>
        <v>0</v>
      </c>
      <c r="AN284" s="66">
        <f t="shared" si="196"/>
        <v>0</v>
      </c>
      <c r="AO284" s="66">
        <f t="shared" si="196"/>
        <v>0</v>
      </c>
      <c r="AP284" s="66">
        <f t="shared" si="196"/>
        <v>0</v>
      </c>
      <c r="AQ284" s="67">
        <f t="shared" si="196"/>
        <v>0</v>
      </c>
      <c r="AR284" s="4"/>
    </row>
    <row r="285" spans="2:45">
      <c r="B285" s="193">
        <v>44871</v>
      </c>
      <c r="C285" s="114">
        <f t="shared" si="134"/>
        <v>15</v>
      </c>
      <c r="D285" s="115">
        <f t="shared" ref="D285:AL285" si="197">D104-D103</f>
        <v>0</v>
      </c>
      <c r="E285" s="116">
        <f t="shared" si="197"/>
        <v>0</v>
      </c>
      <c r="F285" s="116">
        <f t="shared" si="197"/>
        <v>0</v>
      </c>
      <c r="G285" s="116">
        <f t="shared" si="197"/>
        <v>0</v>
      </c>
      <c r="H285" s="117">
        <f t="shared" si="197"/>
        <v>0</v>
      </c>
      <c r="I285" s="65">
        <f t="shared" si="197"/>
        <v>0</v>
      </c>
      <c r="J285" s="66">
        <f t="shared" si="197"/>
        <v>0</v>
      </c>
      <c r="K285" s="66">
        <f t="shared" si="197"/>
        <v>0</v>
      </c>
      <c r="L285" s="66">
        <f t="shared" si="197"/>
        <v>0</v>
      </c>
      <c r="M285" s="67">
        <f t="shared" si="197"/>
        <v>0</v>
      </c>
      <c r="N285" s="68">
        <f t="shared" si="197"/>
        <v>0</v>
      </c>
      <c r="O285" s="69">
        <f t="shared" si="197"/>
        <v>0</v>
      </c>
      <c r="P285" s="69">
        <f t="shared" si="197"/>
        <v>0</v>
      </c>
      <c r="Q285" s="69">
        <f t="shared" si="197"/>
        <v>0</v>
      </c>
      <c r="R285" s="70">
        <f t="shared" si="197"/>
        <v>0</v>
      </c>
      <c r="S285" s="115">
        <f t="shared" si="197"/>
        <v>0</v>
      </c>
      <c r="T285" s="116">
        <f t="shared" si="197"/>
        <v>0</v>
      </c>
      <c r="U285" s="116">
        <f t="shared" si="197"/>
        <v>0</v>
      </c>
      <c r="V285" s="116">
        <f t="shared" si="197"/>
        <v>0</v>
      </c>
      <c r="W285" s="117">
        <f t="shared" si="197"/>
        <v>0</v>
      </c>
      <c r="X285" s="65">
        <f t="shared" si="197"/>
        <v>0</v>
      </c>
      <c r="Y285" s="66">
        <f t="shared" si="197"/>
        <v>0</v>
      </c>
      <c r="Z285" s="66">
        <f t="shared" si="197"/>
        <v>0</v>
      </c>
      <c r="AA285" s="66">
        <f t="shared" si="197"/>
        <v>0</v>
      </c>
      <c r="AB285" s="67">
        <f t="shared" si="197"/>
        <v>0</v>
      </c>
      <c r="AC285" s="68">
        <f t="shared" si="197"/>
        <v>0</v>
      </c>
      <c r="AD285" s="69">
        <f t="shared" si="197"/>
        <v>0</v>
      </c>
      <c r="AE285" s="69">
        <f t="shared" si="197"/>
        <v>0</v>
      </c>
      <c r="AF285" s="69">
        <f t="shared" si="197"/>
        <v>0</v>
      </c>
      <c r="AG285" s="70">
        <f t="shared" si="197"/>
        <v>0</v>
      </c>
      <c r="AH285" s="115">
        <f t="shared" si="197"/>
        <v>0</v>
      </c>
      <c r="AI285" s="116">
        <f t="shared" si="197"/>
        <v>0</v>
      </c>
      <c r="AJ285" s="116">
        <f t="shared" si="197"/>
        <v>1</v>
      </c>
      <c r="AK285" s="116">
        <f t="shared" si="197"/>
        <v>14</v>
      </c>
      <c r="AL285" s="117">
        <f t="shared" si="197"/>
        <v>0</v>
      </c>
      <c r="AM285" s="65">
        <f t="shared" ref="AM285:AQ285" si="198">AM104-AM103</f>
        <v>0</v>
      </c>
      <c r="AN285" s="66">
        <f t="shared" si="198"/>
        <v>0</v>
      </c>
      <c r="AO285" s="66">
        <f t="shared" si="198"/>
        <v>0</v>
      </c>
      <c r="AP285" s="66">
        <f t="shared" si="198"/>
        <v>0</v>
      </c>
      <c r="AQ285" s="67">
        <f t="shared" si="198"/>
        <v>0</v>
      </c>
      <c r="AR285" s="4"/>
    </row>
    <row r="286" spans="2:45">
      <c r="B286" s="193">
        <v>44880</v>
      </c>
      <c r="C286" s="114">
        <f t="shared" ref="C286:C317" si="199">SUM(D286:AQ286)</f>
        <v>46</v>
      </c>
      <c r="D286" s="115">
        <f t="shared" ref="D286:AL286" si="200">D105-D104</f>
        <v>0</v>
      </c>
      <c r="E286" s="116">
        <f t="shared" si="200"/>
        <v>0</v>
      </c>
      <c r="F286" s="116">
        <f t="shared" si="200"/>
        <v>0</v>
      </c>
      <c r="G286" s="116">
        <f t="shared" si="200"/>
        <v>0</v>
      </c>
      <c r="H286" s="117">
        <f t="shared" si="200"/>
        <v>0</v>
      </c>
      <c r="I286" s="65">
        <f t="shared" si="200"/>
        <v>0</v>
      </c>
      <c r="J286" s="66">
        <f t="shared" si="200"/>
        <v>0</v>
      </c>
      <c r="K286" s="66">
        <f t="shared" si="200"/>
        <v>0</v>
      </c>
      <c r="L286" s="66">
        <f t="shared" si="200"/>
        <v>0</v>
      </c>
      <c r="M286" s="67">
        <f t="shared" si="200"/>
        <v>0</v>
      </c>
      <c r="N286" s="68">
        <f t="shared" si="200"/>
        <v>0</v>
      </c>
      <c r="O286" s="69">
        <f t="shared" si="200"/>
        <v>0</v>
      </c>
      <c r="P286" s="69">
        <f t="shared" si="200"/>
        <v>0</v>
      </c>
      <c r="Q286" s="69">
        <f t="shared" si="200"/>
        <v>0</v>
      </c>
      <c r="R286" s="70">
        <f t="shared" si="200"/>
        <v>0</v>
      </c>
      <c r="S286" s="115">
        <f t="shared" si="200"/>
        <v>0</v>
      </c>
      <c r="T286" s="116">
        <f t="shared" si="200"/>
        <v>0</v>
      </c>
      <c r="U286" s="116">
        <f t="shared" si="200"/>
        <v>0</v>
      </c>
      <c r="V286" s="116">
        <f t="shared" si="200"/>
        <v>0</v>
      </c>
      <c r="W286" s="117">
        <f t="shared" si="200"/>
        <v>0</v>
      </c>
      <c r="X286" s="65">
        <f t="shared" si="200"/>
        <v>0</v>
      </c>
      <c r="Y286" s="66">
        <f t="shared" si="200"/>
        <v>0</v>
      </c>
      <c r="Z286" s="66">
        <f t="shared" si="200"/>
        <v>0</v>
      </c>
      <c r="AA286" s="66">
        <f t="shared" si="200"/>
        <v>0</v>
      </c>
      <c r="AB286" s="67">
        <f t="shared" si="200"/>
        <v>0</v>
      </c>
      <c r="AC286" s="68">
        <f t="shared" si="200"/>
        <v>0</v>
      </c>
      <c r="AD286" s="69">
        <f t="shared" si="200"/>
        <v>0</v>
      </c>
      <c r="AE286" s="69">
        <f t="shared" si="200"/>
        <v>0</v>
      </c>
      <c r="AF286" s="69">
        <f t="shared" si="200"/>
        <v>0</v>
      </c>
      <c r="AG286" s="70">
        <f t="shared" si="200"/>
        <v>0</v>
      </c>
      <c r="AH286" s="115">
        <f t="shared" si="200"/>
        <v>0</v>
      </c>
      <c r="AI286" s="116">
        <f t="shared" si="200"/>
        <v>0</v>
      </c>
      <c r="AJ286" s="116">
        <f t="shared" si="200"/>
        <v>0</v>
      </c>
      <c r="AK286" s="116">
        <f t="shared" si="200"/>
        <v>46</v>
      </c>
      <c r="AL286" s="117">
        <f t="shared" si="200"/>
        <v>0</v>
      </c>
      <c r="AM286" s="65">
        <f t="shared" ref="AM286:AQ286" si="201">AM105-AM104</f>
        <v>0</v>
      </c>
      <c r="AN286" s="66">
        <f t="shared" si="201"/>
        <v>0</v>
      </c>
      <c r="AO286" s="66">
        <f t="shared" si="201"/>
        <v>0</v>
      </c>
      <c r="AP286" s="66">
        <f t="shared" si="201"/>
        <v>0</v>
      </c>
      <c r="AQ286" s="67">
        <f t="shared" si="201"/>
        <v>0</v>
      </c>
      <c r="AR286" s="4"/>
    </row>
    <row r="287" spans="2:45">
      <c r="B287" s="193">
        <v>44896</v>
      </c>
      <c r="C287" s="114">
        <f t="shared" si="199"/>
        <v>165</v>
      </c>
      <c r="D287" s="115">
        <f t="shared" ref="D287:AL287" si="202">D106-D105</f>
        <v>0</v>
      </c>
      <c r="E287" s="116">
        <f t="shared" si="202"/>
        <v>0</v>
      </c>
      <c r="F287" s="116">
        <f t="shared" si="202"/>
        <v>0</v>
      </c>
      <c r="G287" s="116">
        <f t="shared" si="202"/>
        <v>0</v>
      </c>
      <c r="H287" s="117">
        <f t="shared" si="202"/>
        <v>0</v>
      </c>
      <c r="I287" s="65">
        <f t="shared" si="202"/>
        <v>0</v>
      </c>
      <c r="J287" s="66">
        <f t="shared" si="202"/>
        <v>0</v>
      </c>
      <c r="K287" s="66">
        <f t="shared" si="202"/>
        <v>0</v>
      </c>
      <c r="L287" s="66">
        <f t="shared" si="202"/>
        <v>0</v>
      </c>
      <c r="M287" s="67">
        <f t="shared" si="202"/>
        <v>0</v>
      </c>
      <c r="N287" s="68">
        <f t="shared" si="202"/>
        <v>0</v>
      </c>
      <c r="O287" s="69">
        <f t="shared" si="202"/>
        <v>0</v>
      </c>
      <c r="P287" s="69">
        <f t="shared" si="202"/>
        <v>0</v>
      </c>
      <c r="Q287" s="69">
        <f t="shared" si="202"/>
        <v>0</v>
      </c>
      <c r="R287" s="70">
        <f t="shared" si="202"/>
        <v>0</v>
      </c>
      <c r="S287" s="115">
        <f t="shared" si="202"/>
        <v>0</v>
      </c>
      <c r="T287" s="116">
        <f t="shared" si="202"/>
        <v>0</v>
      </c>
      <c r="U287" s="116">
        <f t="shared" si="202"/>
        <v>0</v>
      </c>
      <c r="V287" s="116">
        <f t="shared" si="202"/>
        <v>0</v>
      </c>
      <c r="W287" s="117">
        <f t="shared" si="202"/>
        <v>0</v>
      </c>
      <c r="X287" s="65">
        <f t="shared" si="202"/>
        <v>0</v>
      </c>
      <c r="Y287" s="66">
        <f t="shared" si="202"/>
        <v>0</v>
      </c>
      <c r="Z287" s="66">
        <f t="shared" si="202"/>
        <v>0</v>
      </c>
      <c r="AA287" s="66">
        <f t="shared" si="202"/>
        <v>0</v>
      </c>
      <c r="AB287" s="67">
        <f t="shared" si="202"/>
        <v>0</v>
      </c>
      <c r="AC287" s="68">
        <f t="shared" si="202"/>
        <v>0</v>
      </c>
      <c r="AD287" s="69">
        <f t="shared" si="202"/>
        <v>0</v>
      </c>
      <c r="AE287" s="69">
        <f t="shared" si="202"/>
        <v>0</v>
      </c>
      <c r="AF287" s="69">
        <f t="shared" si="202"/>
        <v>0</v>
      </c>
      <c r="AG287" s="70">
        <f t="shared" si="202"/>
        <v>0</v>
      </c>
      <c r="AH287" s="115">
        <f t="shared" si="202"/>
        <v>0</v>
      </c>
      <c r="AI287" s="116">
        <f t="shared" si="202"/>
        <v>0</v>
      </c>
      <c r="AJ287" s="116">
        <f t="shared" si="202"/>
        <v>0</v>
      </c>
      <c r="AK287" s="116">
        <f t="shared" si="202"/>
        <v>165</v>
      </c>
      <c r="AL287" s="117">
        <f t="shared" si="202"/>
        <v>0</v>
      </c>
      <c r="AM287" s="65">
        <f t="shared" ref="AM287:AQ287" si="203">AM106-AM105</f>
        <v>0</v>
      </c>
      <c r="AN287" s="66">
        <f t="shared" si="203"/>
        <v>0</v>
      </c>
      <c r="AO287" s="66">
        <f t="shared" si="203"/>
        <v>0</v>
      </c>
      <c r="AP287" s="66">
        <f t="shared" si="203"/>
        <v>0</v>
      </c>
      <c r="AQ287" s="67">
        <f t="shared" si="203"/>
        <v>0</v>
      </c>
      <c r="AR287" s="4"/>
    </row>
    <row r="288" spans="2:45">
      <c r="B288" s="193">
        <v>44906</v>
      </c>
      <c r="C288" s="114">
        <f t="shared" si="199"/>
        <v>173</v>
      </c>
      <c r="D288" s="115">
        <f t="shared" ref="D288:AL288" si="204">D107-D106</f>
        <v>0</v>
      </c>
      <c r="E288" s="116">
        <f t="shared" si="204"/>
        <v>0</v>
      </c>
      <c r="F288" s="116">
        <f t="shared" si="204"/>
        <v>0</v>
      </c>
      <c r="G288" s="116">
        <f t="shared" si="204"/>
        <v>0</v>
      </c>
      <c r="H288" s="117">
        <f t="shared" si="204"/>
        <v>0</v>
      </c>
      <c r="I288" s="65">
        <f t="shared" si="204"/>
        <v>0</v>
      </c>
      <c r="J288" s="66">
        <f t="shared" si="204"/>
        <v>0</v>
      </c>
      <c r="K288" s="66">
        <f t="shared" si="204"/>
        <v>0</v>
      </c>
      <c r="L288" s="66">
        <f t="shared" si="204"/>
        <v>0</v>
      </c>
      <c r="M288" s="67">
        <f t="shared" si="204"/>
        <v>0</v>
      </c>
      <c r="N288" s="68">
        <f t="shared" si="204"/>
        <v>0</v>
      </c>
      <c r="O288" s="69">
        <f t="shared" si="204"/>
        <v>0</v>
      </c>
      <c r="P288" s="69">
        <f t="shared" si="204"/>
        <v>0</v>
      </c>
      <c r="Q288" s="69">
        <f t="shared" si="204"/>
        <v>0</v>
      </c>
      <c r="R288" s="70">
        <f t="shared" si="204"/>
        <v>0</v>
      </c>
      <c r="S288" s="115">
        <f t="shared" si="204"/>
        <v>0</v>
      </c>
      <c r="T288" s="116">
        <f t="shared" si="204"/>
        <v>0</v>
      </c>
      <c r="U288" s="116">
        <f t="shared" si="204"/>
        <v>0</v>
      </c>
      <c r="V288" s="116">
        <f t="shared" si="204"/>
        <v>0</v>
      </c>
      <c r="W288" s="117">
        <f t="shared" si="204"/>
        <v>0</v>
      </c>
      <c r="X288" s="65">
        <f t="shared" si="204"/>
        <v>0</v>
      </c>
      <c r="Y288" s="66">
        <f t="shared" si="204"/>
        <v>0</v>
      </c>
      <c r="Z288" s="66">
        <f t="shared" si="204"/>
        <v>0</v>
      </c>
      <c r="AA288" s="66">
        <f t="shared" si="204"/>
        <v>0</v>
      </c>
      <c r="AB288" s="67">
        <f t="shared" si="204"/>
        <v>0</v>
      </c>
      <c r="AC288" s="68">
        <f t="shared" si="204"/>
        <v>0</v>
      </c>
      <c r="AD288" s="69">
        <f t="shared" si="204"/>
        <v>0</v>
      </c>
      <c r="AE288" s="69">
        <f t="shared" si="204"/>
        <v>0</v>
      </c>
      <c r="AF288" s="69">
        <f t="shared" si="204"/>
        <v>0</v>
      </c>
      <c r="AG288" s="70">
        <f t="shared" si="204"/>
        <v>0</v>
      </c>
      <c r="AH288" s="115">
        <f t="shared" si="204"/>
        <v>0</v>
      </c>
      <c r="AI288" s="116">
        <f t="shared" si="204"/>
        <v>0</v>
      </c>
      <c r="AJ288" s="116">
        <f t="shared" si="204"/>
        <v>0</v>
      </c>
      <c r="AK288" s="116">
        <f t="shared" si="204"/>
        <v>173</v>
      </c>
      <c r="AL288" s="117">
        <f t="shared" si="204"/>
        <v>0</v>
      </c>
      <c r="AM288" s="65">
        <f t="shared" ref="AM288:AQ288" si="205">AM107-AM106</f>
        <v>0</v>
      </c>
      <c r="AN288" s="66">
        <f t="shared" si="205"/>
        <v>0</v>
      </c>
      <c r="AO288" s="66">
        <f t="shared" si="205"/>
        <v>0</v>
      </c>
      <c r="AP288" s="66">
        <f t="shared" si="205"/>
        <v>0</v>
      </c>
      <c r="AQ288" s="67">
        <f t="shared" si="205"/>
        <v>0</v>
      </c>
      <c r="AR288" s="4"/>
    </row>
    <row r="289" spans="2:45">
      <c r="B289" s="193">
        <v>44912</v>
      </c>
      <c r="C289" s="114">
        <f t="shared" si="199"/>
        <v>110</v>
      </c>
      <c r="D289" s="115">
        <f t="shared" ref="D289:AL289" si="206">D108-D107</f>
        <v>0</v>
      </c>
      <c r="E289" s="116">
        <f t="shared" si="206"/>
        <v>0</v>
      </c>
      <c r="F289" s="116">
        <f t="shared" si="206"/>
        <v>0</v>
      </c>
      <c r="G289" s="116">
        <f t="shared" si="206"/>
        <v>0</v>
      </c>
      <c r="H289" s="117">
        <f t="shared" si="206"/>
        <v>0</v>
      </c>
      <c r="I289" s="65">
        <f t="shared" si="206"/>
        <v>0</v>
      </c>
      <c r="J289" s="66">
        <f t="shared" si="206"/>
        <v>0</v>
      </c>
      <c r="K289" s="66">
        <f t="shared" si="206"/>
        <v>0</v>
      </c>
      <c r="L289" s="66">
        <f t="shared" si="206"/>
        <v>0</v>
      </c>
      <c r="M289" s="67">
        <f t="shared" si="206"/>
        <v>0</v>
      </c>
      <c r="N289" s="68">
        <f t="shared" si="206"/>
        <v>0</v>
      </c>
      <c r="O289" s="69">
        <f t="shared" si="206"/>
        <v>0</v>
      </c>
      <c r="P289" s="69">
        <f t="shared" si="206"/>
        <v>0</v>
      </c>
      <c r="Q289" s="69">
        <f t="shared" si="206"/>
        <v>0</v>
      </c>
      <c r="R289" s="70">
        <f t="shared" si="206"/>
        <v>0</v>
      </c>
      <c r="S289" s="115">
        <f t="shared" si="206"/>
        <v>0</v>
      </c>
      <c r="T289" s="116">
        <f t="shared" si="206"/>
        <v>0</v>
      </c>
      <c r="U289" s="116">
        <f t="shared" si="206"/>
        <v>0</v>
      </c>
      <c r="V289" s="116">
        <f t="shared" si="206"/>
        <v>0</v>
      </c>
      <c r="W289" s="117">
        <f t="shared" si="206"/>
        <v>0</v>
      </c>
      <c r="X289" s="65">
        <f t="shared" si="206"/>
        <v>0</v>
      </c>
      <c r="Y289" s="66">
        <f t="shared" si="206"/>
        <v>0</v>
      </c>
      <c r="Z289" s="66">
        <f t="shared" si="206"/>
        <v>0</v>
      </c>
      <c r="AA289" s="66">
        <f t="shared" si="206"/>
        <v>0</v>
      </c>
      <c r="AB289" s="67">
        <f t="shared" si="206"/>
        <v>0</v>
      </c>
      <c r="AC289" s="68">
        <f t="shared" si="206"/>
        <v>0</v>
      </c>
      <c r="AD289" s="69">
        <f t="shared" si="206"/>
        <v>0</v>
      </c>
      <c r="AE289" s="69">
        <f t="shared" si="206"/>
        <v>0</v>
      </c>
      <c r="AF289" s="69">
        <f t="shared" si="206"/>
        <v>0</v>
      </c>
      <c r="AG289" s="70">
        <f t="shared" si="206"/>
        <v>0</v>
      </c>
      <c r="AH289" s="115">
        <f t="shared" si="206"/>
        <v>0</v>
      </c>
      <c r="AI289" s="116">
        <f t="shared" si="206"/>
        <v>0</v>
      </c>
      <c r="AJ289" s="116">
        <f t="shared" si="206"/>
        <v>0</v>
      </c>
      <c r="AK289" s="116">
        <f t="shared" si="206"/>
        <v>110</v>
      </c>
      <c r="AL289" s="117">
        <f t="shared" si="206"/>
        <v>0</v>
      </c>
      <c r="AM289" s="65">
        <f t="shared" ref="AM289:AQ289" si="207">AM108-AM107</f>
        <v>0</v>
      </c>
      <c r="AN289" s="66">
        <f t="shared" si="207"/>
        <v>0</v>
      </c>
      <c r="AO289" s="66">
        <f t="shared" si="207"/>
        <v>0</v>
      </c>
      <c r="AP289" s="66">
        <f t="shared" si="207"/>
        <v>0</v>
      </c>
      <c r="AQ289" s="67">
        <f t="shared" si="207"/>
        <v>0</v>
      </c>
      <c r="AR289" s="4"/>
      <c r="AS289" s="38" t="s">
        <v>864</v>
      </c>
    </row>
    <row r="290" spans="2:45">
      <c r="B290" s="193">
        <v>44920</v>
      </c>
      <c r="C290" s="114">
        <f t="shared" si="199"/>
        <v>38</v>
      </c>
      <c r="D290" s="115">
        <f t="shared" ref="D290:AL290" si="208">D109-D108</f>
        <v>0</v>
      </c>
      <c r="E290" s="116">
        <f t="shared" si="208"/>
        <v>0</v>
      </c>
      <c r="F290" s="116">
        <f t="shared" si="208"/>
        <v>0</v>
      </c>
      <c r="G290" s="116">
        <f t="shared" si="208"/>
        <v>0</v>
      </c>
      <c r="H290" s="117">
        <f t="shared" si="208"/>
        <v>0</v>
      </c>
      <c r="I290" s="65">
        <f t="shared" si="208"/>
        <v>0</v>
      </c>
      <c r="J290" s="66">
        <f t="shared" si="208"/>
        <v>0</v>
      </c>
      <c r="K290" s="66">
        <f t="shared" si="208"/>
        <v>0</v>
      </c>
      <c r="L290" s="66">
        <f t="shared" si="208"/>
        <v>0</v>
      </c>
      <c r="M290" s="67">
        <f t="shared" si="208"/>
        <v>0</v>
      </c>
      <c r="N290" s="68">
        <f t="shared" si="208"/>
        <v>0</v>
      </c>
      <c r="O290" s="69">
        <f t="shared" si="208"/>
        <v>0</v>
      </c>
      <c r="P290" s="69">
        <f t="shared" si="208"/>
        <v>0</v>
      </c>
      <c r="Q290" s="69">
        <f t="shared" si="208"/>
        <v>0</v>
      </c>
      <c r="R290" s="70">
        <f t="shared" si="208"/>
        <v>0</v>
      </c>
      <c r="S290" s="115">
        <f t="shared" si="208"/>
        <v>0</v>
      </c>
      <c r="T290" s="116">
        <f t="shared" si="208"/>
        <v>0</v>
      </c>
      <c r="U290" s="116">
        <f t="shared" si="208"/>
        <v>0</v>
      </c>
      <c r="V290" s="116">
        <f t="shared" si="208"/>
        <v>0</v>
      </c>
      <c r="W290" s="117">
        <f t="shared" si="208"/>
        <v>0</v>
      </c>
      <c r="X290" s="65">
        <f t="shared" si="208"/>
        <v>0</v>
      </c>
      <c r="Y290" s="66">
        <f t="shared" si="208"/>
        <v>0</v>
      </c>
      <c r="Z290" s="66">
        <f t="shared" si="208"/>
        <v>0</v>
      </c>
      <c r="AA290" s="66">
        <f t="shared" si="208"/>
        <v>0</v>
      </c>
      <c r="AB290" s="67">
        <f t="shared" si="208"/>
        <v>0</v>
      </c>
      <c r="AC290" s="68">
        <f t="shared" si="208"/>
        <v>0</v>
      </c>
      <c r="AD290" s="69">
        <f t="shared" si="208"/>
        <v>0</v>
      </c>
      <c r="AE290" s="69">
        <f t="shared" si="208"/>
        <v>0</v>
      </c>
      <c r="AF290" s="69">
        <f t="shared" si="208"/>
        <v>0</v>
      </c>
      <c r="AG290" s="70">
        <f t="shared" si="208"/>
        <v>0</v>
      </c>
      <c r="AH290" s="115">
        <f t="shared" si="208"/>
        <v>0</v>
      </c>
      <c r="AI290" s="116">
        <f t="shared" si="208"/>
        <v>0</v>
      </c>
      <c r="AJ290" s="116">
        <f t="shared" si="208"/>
        <v>0</v>
      </c>
      <c r="AK290" s="116">
        <f t="shared" si="208"/>
        <v>38</v>
      </c>
      <c r="AL290" s="117">
        <f t="shared" si="208"/>
        <v>0</v>
      </c>
      <c r="AM290" s="65">
        <f t="shared" ref="AM290:AQ290" si="209">AM109-AM108</f>
        <v>0</v>
      </c>
      <c r="AN290" s="66">
        <f t="shared" si="209"/>
        <v>0</v>
      </c>
      <c r="AO290" s="66">
        <f t="shared" si="209"/>
        <v>0</v>
      </c>
      <c r="AP290" s="66">
        <f t="shared" si="209"/>
        <v>0</v>
      </c>
      <c r="AQ290" s="67">
        <f t="shared" si="209"/>
        <v>0</v>
      </c>
      <c r="AR290" s="4"/>
    </row>
    <row r="291" spans="2:45">
      <c r="B291" s="194">
        <v>44927</v>
      </c>
      <c r="C291" s="118">
        <f t="shared" si="199"/>
        <v>47</v>
      </c>
      <c r="D291" s="119">
        <f t="shared" ref="D291:AL291" si="210">D110-D109</f>
        <v>0</v>
      </c>
      <c r="E291" s="120">
        <f t="shared" si="210"/>
        <v>0</v>
      </c>
      <c r="F291" s="120">
        <f t="shared" si="210"/>
        <v>0</v>
      </c>
      <c r="G291" s="120">
        <f t="shared" si="210"/>
        <v>0</v>
      </c>
      <c r="H291" s="121">
        <f t="shared" si="210"/>
        <v>0</v>
      </c>
      <c r="I291" s="73">
        <f t="shared" si="210"/>
        <v>0</v>
      </c>
      <c r="J291" s="74">
        <f t="shared" si="210"/>
        <v>0</v>
      </c>
      <c r="K291" s="74">
        <f t="shared" si="210"/>
        <v>0</v>
      </c>
      <c r="L291" s="74">
        <f t="shared" si="210"/>
        <v>0</v>
      </c>
      <c r="M291" s="75">
        <f t="shared" si="210"/>
        <v>0</v>
      </c>
      <c r="N291" s="76">
        <f t="shared" si="210"/>
        <v>0</v>
      </c>
      <c r="O291" s="77">
        <f t="shared" si="210"/>
        <v>0</v>
      </c>
      <c r="P291" s="77">
        <f t="shared" si="210"/>
        <v>0</v>
      </c>
      <c r="Q291" s="77">
        <f t="shared" si="210"/>
        <v>0</v>
      </c>
      <c r="R291" s="78">
        <f t="shared" si="210"/>
        <v>0</v>
      </c>
      <c r="S291" s="119">
        <f t="shared" si="210"/>
        <v>0</v>
      </c>
      <c r="T291" s="120">
        <f t="shared" si="210"/>
        <v>0</v>
      </c>
      <c r="U291" s="120">
        <f t="shared" si="210"/>
        <v>0</v>
      </c>
      <c r="V291" s="120">
        <f t="shared" si="210"/>
        <v>0</v>
      </c>
      <c r="W291" s="121">
        <f t="shared" si="210"/>
        <v>0</v>
      </c>
      <c r="X291" s="73">
        <f t="shared" si="210"/>
        <v>0</v>
      </c>
      <c r="Y291" s="74">
        <f t="shared" si="210"/>
        <v>0</v>
      </c>
      <c r="Z291" s="74">
        <f t="shared" si="210"/>
        <v>0</v>
      </c>
      <c r="AA291" s="74">
        <f t="shared" si="210"/>
        <v>0</v>
      </c>
      <c r="AB291" s="75">
        <f t="shared" si="210"/>
        <v>0</v>
      </c>
      <c r="AC291" s="76">
        <f t="shared" si="210"/>
        <v>0</v>
      </c>
      <c r="AD291" s="77">
        <f t="shared" si="210"/>
        <v>0</v>
      </c>
      <c r="AE291" s="77">
        <f t="shared" si="210"/>
        <v>0</v>
      </c>
      <c r="AF291" s="77">
        <f t="shared" si="210"/>
        <v>0</v>
      </c>
      <c r="AG291" s="78">
        <f t="shared" si="210"/>
        <v>0</v>
      </c>
      <c r="AH291" s="119">
        <f t="shared" si="210"/>
        <v>0</v>
      </c>
      <c r="AI291" s="120">
        <f t="shared" si="210"/>
        <v>0</v>
      </c>
      <c r="AJ291" s="120">
        <f t="shared" si="210"/>
        <v>0</v>
      </c>
      <c r="AK291" s="120">
        <f t="shared" si="210"/>
        <v>47</v>
      </c>
      <c r="AL291" s="121">
        <f t="shared" si="210"/>
        <v>0</v>
      </c>
      <c r="AM291" s="73">
        <f t="shared" ref="AM291:AQ291" si="211">AM110-AM109</f>
        <v>0</v>
      </c>
      <c r="AN291" s="74">
        <f t="shared" si="211"/>
        <v>0</v>
      </c>
      <c r="AO291" s="74">
        <f t="shared" si="211"/>
        <v>0</v>
      </c>
      <c r="AP291" s="74">
        <f t="shared" si="211"/>
        <v>0</v>
      </c>
      <c r="AQ291" s="75">
        <f t="shared" si="211"/>
        <v>0</v>
      </c>
      <c r="AR291" s="4"/>
    </row>
    <row r="292" spans="2:45">
      <c r="B292" s="193">
        <v>44941</v>
      </c>
      <c r="C292" s="114">
        <f t="shared" si="199"/>
        <v>105</v>
      </c>
      <c r="D292" s="115">
        <f t="shared" ref="D292:AL292" si="212">D111-D110</f>
        <v>0</v>
      </c>
      <c r="E292" s="116">
        <f t="shared" si="212"/>
        <v>0</v>
      </c>
      <c r="F292" s="116">
        <f t="shared" si="212"/>
        <v>0</v>
      </c>
      <c r="G292" s="116">
        <f t="shared" si="212"/>
        <v>0</v>
      </c>
      <c r="H292" s="117">
        <f t="shared" si="212"/>
        <v>0</v>
      </c>
      <c r="I292" s="65">
        <f t="shared" si="212"/>
        <v>0</v>
      </c>
      <c r="J292" s="66">
        <f t="shared" si="212"/>
        <v>0</v>
      </c>
      <c r="K292" s="66">
        <f t="shared" si="212"/>
        <v>0</v>
      </c>
      <c r="L292" s="66">
        <f t="shared" si="212"/>
        <v>0</v>
      </c>
      <c r="M292" s="67">
        <f t="shared" si="212"/>
        <v>0</v>
      </c>
      <c r="N292" s="68">
        <f t="shared" si="212"/>
        <v>0</v>
      </c>
      <c r="O292" s="69">
        <f t="shared" si="212"/>
        <v>0</v>
      </c>
      <c r="P292" s="69">
        <f t="shared" si="212"/>
        <v>0</v>
      </c>
      <c r="Q292" s="69">
        <f t="shared" si="212"/>
        <v>0</v>
      </c>
      <c r="R292" s="70">
        <f t="shared" si="212"/>
        <v>0</v>
      </c>
      <c r="S292" s="115">
        <f t="shared" si="212"/>
        <v>0</v>
      </c>
      <c r="T292" s="116">
        <f t="shared" si="212"/>
        <v>0</v>
      </c>
      <c r="U292" s="116">
        <f t="shared" si="212"/>
        <v>0</v>
      </c>
      <c r="V292" s="116">
        <f t="shared" si="212"/>
        <v>0</v>
      </c>
      <c r="W292" s="117">
        <f t="shared" si="212"/>
        <v>0</v>
      </c>
      <c r="X292" s="65">
        <f t="shared" si="212"/>
        <v>0</v>
      </c>
      <c r="Y292" s="66">
        <f t="shared" si="212"/>
        <v>0</v>
      </c>
      <c r="Z292" s="66">
        <f t="shared" si="212"/>
        <v>0</v>
      </c>
      <c r="AA292" s="66">
        <f t="shared" si="212"/>
        <v>0</v>
      </c>
      <c r="AB292" s="67">
        <f t="shared" si="212"/>
        <v>0</v>
      </c>
      <c r="AC292" s="68">
        <f t="shared" si="212"/>
        <v>0</v>
      </c>
      <c r="AD292" s="69">
        <f t="shared" si="212"/>
        <v>0</v>
      </c>
      <c r="AE292" s="69">
        <f t="shared" si="212"/>
        <v>0</v>
      </c>
      <c r="AF292" s="69">
        <f t="shared" si="212"/>
        <v>0</v>
      </c>
      <c r="AG292" s="70">
        <f t="shared" si="212"/>
        <v>0</v>
      </c>
      <c r="AH292" s="115">
        <f t="shared" si="212"/>
        <v>0</v>
      </c>
      <c r="AI292" s="116">
        <f t="shared" si="212"/>
        <v>0</v>
      </c>
      <c r="AJ292" s="116">
        <f t="shared" si="212"/>
        <v>0</v>
      </c>
      <c r="AK292" s="116">
        <f t="shared" si="212"/>
        <v>100</v>
      </c>
      <c r="AL292" s="117">
        <f t="shared" si="212"/>
        <v>5</v>
      </c>
      <c r="AM292" s="65">
        <f t="shared" ref="AM292:AQ292" si="213">AM111-AM110</f>
        <v>0</v>
      </c>
      <c r="AN292" s="66">
        <f t="shared" si="213"/>
        <v>0</v>
      </c>
      <c r="AO292" s="66">
        <f t="shared" si="213"/>
        <v>0</v>
      </c>
      <c r="AP292" s="66">
        <f t="shared" si="213"/>
        <v>0</v>
      </c>
      <c r="AQ292" s="67">
        <f t="shared" si="213"/>
        <v>0</v>
      </c>
      <c r="AR292" s="4"/>
    </row>
    <row r="293" spans="2:45">
      <c r="B293" s="193">
        <v>44948</v>
      </c>
      <c r="C293" s="114">
        <f t="shared" si="199"/>
        <v>74</v>
      </c>
      <c r="D293" s="115">
        <f t="shared" ref="D293:AL293" si="214">D112-D111</f>
        <v>0</v>
      </c>
      <c r="E293" s="116">
        <f t="shared" si="214"/>
        <v>0</v>
      </c>
      <c r="F293" s="116">
        <f t="shared" si="214"/>
        <v>0</v>
      </c>
      <c r="G293" s="116">
        <f t="shared" si="214"/>
        <v>0</v>
      </c>
      <c r="H293" s="117">
        <f t="shared" si="214"/>
        <v>0</v>
      </c>
      <c r="I293" s="65">
        <f t="shared" si="214"/>
        <v>0</v>
      </c>
      <c r="J293" s="66">
        <f t="shared" si="214"/>
        <v>0</v>
      </c>
      <c r="K293" s="66">
        <f t="shared" si="214"/>
        <v>0</v>
      </c>
      <c r="L293" s="66">
        <f t="shared" si="214"/>
        <v>0</v>
      </c>
      <c r="M293" s="67">
        <f t="shared" si="214"/>
        <v>0</v>
      </c>
      <c r="N293" s="68">
        <f t="shared" si="214"/>
        <v>0</v>
      </c>
      <c r="O293" s="69">
        <f t="shared" si="214"/>
        <v>0</v>
      </c>
      <c r="P293" s="69">
        <f t="shared" si="214"/>
        <v>0</v>
      </c>
      <c r="Q293" s="69">
        <f t="shared" si="214"/>
        <v>0</v>
      </c>
      <c r="R293" s="70">
        <f t="shared" si="214"/>
        <v>0</v>
      </c>
      <c r="S293" s="115">
        <f t="shared" si="214"/>
        <v>0</v>
      </c>
      <c r="T293" s="116">
        <f t="shared" si="214"/>
        <v>0</v>
      </c>
      <c r="U293" s="116">
        <f t="shared" si="214"/>
        <v>0</v>
      </c>
      <c r="V293" s="116">
        <f t="shared" si="214"/>
        <v>0</v>
      </c>
      <c r="W293" s="117">
        <f t="shared" si="214"/>
        <v>0</v>
      </c>
      <c r="X293" s="65">
        <f t="shared" si="214"/>
        <v>0</v>
      </c>
      <c r="Y293" s="66">
        <f t="shared" si="214"/>
        <v>0</v>
      </c>
      <c r="Z293" s="66">
        <f t="shared" si="214"/>
        <v>0</v>
      </c>
      <c r="AA293" s="66">
        <f t="shared" si="214"/>
        <v>0</v>
      </c>
      <c r="AB293" s="67">
        <f t="shared" si="214"/>
        <v>0</v>
      </c>
      <c r="AC293" s="68">
        <f t="shared" si="214"/>
        <v>0</v>
      </c>
      <c r="AD293" s="69">
        <f t="shared" si="214"/>
        <v>0</v>
      </c>
      <c r="AE293" s="69">
        <f t="shared" si="214"/>
        <v>0</v>
      </c>
      <c r="AF293" s="69">
        <f t="shared" si="214"/>
        <v>0</v>
      </c>
      <c r="AG293" s="70">
        <f t="shared" si="214"/>
        <v>0</v>
      </c>
      <c r="AH293" s="115">
        <f t="shared" si="214"/>
        <v>0</v>
      </c>
      <c r="AI293" s="116">
        <f t="shared" si="214"/>
        <v>0</v>
      </c>
      <c r="AJ293" s="116">
        <f t="shared" si="214"/>
        <v>0</v>
      </c>
      <c r="AK293" s="116">
        <f t="shared" si="214"/>
        <v>74</v>
      </c>
      <c r="AL293" s="117">
        <f t="shared" si="214"/>
        <v>0</v>
      </c>
      <c r="AM293" s="65">
        <f t="shared" ref="AM293:AQ293" si="215">AM112-AM111</f>
        <v>0</v>
      </c>
      <c r="AN293" s="66">
        <f t="shared" si="215"/>
        <v>0</v>
      </c>
      <c r="AO293" s="66">
        <f t="shared" si="215"/>
        <v>0</v>
      </c>
      <c r="AP293" s="66">
        <f t="shared" si="215"/>
        <v>0</v>
      </c>
      <c r="AQ293" s="67">
        <f t="shared" si="215"/>
        <v>0</v>
      </c>
      <c r="AR293" s="4"/>
    </row>
    <row r="294" spans="2:45">
      <c r="B294" s="193">
        <v>44955</v>
      </c>
      <c r="C294" s="114">
        <f t="shared" si="199"/>
        <v>86</v>
      </c>
      <c r="D294" s="115">
        <f t="shared" ref="D294:AL294" si="216">D113-D112</f>
        <v>0</v>
      </c>
      <c r="E294" s="116">
        <f t="shared" si="216"/>
        <v>0</v>
      </c>
      <c r="F294" s="116">
        <f t="shared" si="216"/>
        <v>0</v>
      </c>
      <c r="G294" s="116">
        <f t="shared" si="216"/>
        <v>0</v>
      </c>
      <c r="H294" s="117">
        <f t="shared" si="216"/>
        <v>0</v>
      </c>
      <c r="I294" s="65">
        <f t="shared" si="216"/>
        <v>0</v>
      </c>
      <c r="J294" s="66">
        <f t="shared" si="216"/>
        <v>0</v>
      </c>
      <c r="K294" s="66">
        <f t="shared" si="216"/>
        <v>0</v>
      </c>
      <c r="L294" s="66">
        <f t="shared" si="216"/>
        <v>0</v>
      </c>
      <c r="M294" s="67">
        <f t="shared" si="216"/>
        <v>0</v>
      </c>
      <c r="N294" s="68">
        <f t="shared" si="216"/>
        <v>0</v>
      </c>
      <c r="O294" s="69">
        <f t="shared" si="216"/>
        <v>0</v>
      </c>
      <c r="P294" s="69">
        <f t="shared" si="216"/>
        <v>0</v>
      </c>
      <c r="Q294" s="69">
        <f t="shared" si="216"/>
        <v>0</v>
      </c>
      <c r="R294" s="70">
        <f t="shared" si="216"/>
        <v>0</v>
      </c>
      <c r="S294" s="115">
        <f t="shared" si="216"/>
        <v>0</v>
      </c>
      <c r="T294" s="116">
        <f t="shared" si="216"/>
        <v>0</v>
      </c>
      <c r="U294" s="116">
        <f t="shared" si="216"/>
        <v>0</v>
      </c>
      <c r="V294" s="116">
        <f t="shared" si="216"/>
        <v>0</v>
      </c>
      <c r="W294" s="117">
        <f t="shared" si="216"/>
        <v>0</v>
      </c>
      <c r="X294" s="65">
        <f t="shared" si="216"/>
        <v>0</v>
      </c>
      <c r="Y294" s="66">
        <f t="shared" si="216"/>
        <v>0</v>
      </c>
      <c r="Z294" s="66">
        <f t="shared" si="216"/>
        <v>0</v>
      </c>
      <c r="AA294" s="66">
        <f t="shared" si="216"/>
        <v>0</v>
      </c>
      <c r="AB294" s="67">
        <f t="shared" si="216"/>
        <v>0</v>
      </c>
      <c r="AC294" s="68">
        <f t="shared" si="216"/>
        <v>0</v>
      </c>
      <c r="AD294" s="69">
        <f t="shared" si="216"/>
        <v>0</v>
      </c>
      <c r="AE294" s="69">
        <f t="shared" si="216"/>
        <v>0</v>
      </c>
      <c r="AF294" s="69">
        <f t="shared" si="216"/>
        <v>0</v>
      </c>
      <c r="AG294" s="70">
        <f t="shared" si="216"/>
        <v>0</v>
      </c>
      <c r="AH294" s="115">
        <f t="shared" si="216"/>
        <v>0</v>
      </c>
      <c r="AI294" s="116">
        <f t="shared" si="216"/>
        <v>0</v>
      </c>
      <c r="AJ294" s="116">
        <f t="shared" si="216"/>
        <v>0</v>
      </c>
      <c r="AK294" s="116">
        <f t="shared" si="216"/>
        <v>86</v>
      </c>
      <c r="AL294" s="117">
        <f t="shared" si="216"/>
        <v>0</v>
      </c>
      <c r="AM294" s="65">
        <f t="shared" ref="AM294:AQ294" si="217">AM113-AM112</f>
        <v>0</v>
      </c>
      <c r="AN294" s="66">
        <f t="shared" si="217"/>
        <v>0</v>
      </c>
      <c r="AO294" s="66">
        <f t="shared" si="217"/>
        <v>0</v>
      </c>
      <c r="AP294" s="66">
        <f t="shared" si="217"/>
        <v>0</v>
      </c>
      <c r="AQ294" s="67">
        <f t="shared" si="217"/>
        <v>0</v>
      </c>
      <c r="AR294" s="4"/>
    </row>
    <row r="295" spans="2:45">
      <c r="B295" s="193">
        <v>44962</v>
      </c>
      <c r="C295" s="114">
        <f t="shared" si="199"/>
        <v>43</v>
      </c>
      <c r="D295" s="115">
        <f t="shared" ref="D295:AL295" si="218">D114-D113</f>
        <v>0</v>
      </c>
      <c r="E295" s="116">
        <f t="shared" si="218"/>
        <v>0</v>
      </c>
      <c r="F295" s="116">
        <f t="shared" si="218"/>
        <v>0</v>
      </c>
      <c r="G295" s="116">
        <f t="shared" si="218"/>
        <v>0</v>
      </c>
      <c r="H295" s="117">
        <f t="shared" si="218"/>
        <v>0</v>
      </c>
      <c r="I295" s="65">
        <f t="shared" si="218"/>
        <v>0</v>
      </c>
      <c r="J295" s="66">
        <f t="shared" si="218"/>
        <v>0</v>
      </c>
      <c r="K295" s="66">
        <f t="shared" si="218"/>
        <v>0</v>
      </c>
      <c r="L295" s="66">
        <f t="shared" si="218"/>
        <v>0</v>
      </c>
      <c r="M295" s="67">
        <f t="shared" si="218"/>
        <v>0</v>
      </c>
      <c r="N295" s="68">
        <f t="shared" si="218"/>
        <v>0</v>
      </c>
      <c r="O295" s="69">
        <f t="shared" si="218"/>
        <v>0</v>
      </c>
      <c r="P295" s="69">
        <f t="shared" si="218"/>
        <v>0</v>
      </c>
      <c r="Q295" s="69">
        <f t="shared" si="218"/>
        <v>0</v>
      </c>
      <c r="R295" s="70">
        <f t="shared" si="218"/>
        <v>0</v>
      </c>
      <c r="S295" s="115">
        <f t="shared" si="218"/>
        <v>0</v>
      </c>
      <c r="T295" s="116">
        <f t="shared" si="218"/>
        <v>0</v>
      </c>
      <c r="U295" s="116">
        <f t="shared" si="218"/>
        <v>0</v>
      </c>
      <c r="V295" s="116">
        <f t="shared" si="218"/>
        <v>0</v>
      </c>
      <c r="W295" s="117">
        <f t="shared" si="218"/>
        <v>0</v>
      </c>
      <c r="X295" s="65">
        <f t="shared" si="218"/>
        <v>0</v>
      </c>
      <c r="Y295" s="66">
        <f t="shared" si="218"/>
        <v>0</v>
      </c>
      <c r="Z295" s="66">
        <f t="shared" si="218"/>
        <v>0</v>
      </c>
      <c r="AA295" s="66">
        <f t="shared" si="218"/>
        <v>0</v>
      </c>
      <c r="AB295" s="67">
        <f t="shared" si="218"/>
        <v>0</v>
      </c>
      <c r="AC295" s="68">
        <f t="shared" si="218"/>
        <v>0</v>
      </c>
      <c r="AD295" s="69">
        <f t="shared" si="218"/>
        <v>0</v>
      </c>
      <c r="AE295" s="69">
        <f t="shared" si="218"/>
        <v>0</v>
      </c>
      <c r="AF295" s="69">
        <f t="shared" si="218"/>
        <v>0</v>
      </c>
      <c r="AG295" s="70">
        <f t="shared" si="218"/>
        <v>0</v>
      </c>
      <c r="AH295" s="115">
        <f t="shared" si="218"/>
        <v>0</v>
      </c>
      <c r="AI295" s="116">
        <f t="shared" si="218"/>
        <v>0</v>
      </c>
      <c r="AJ295" s="116">
        <f t="shared" si="218"/>
        <v>0</v>
      </c>
      <c r="AK295" s="116">
        <f t="shared" si="218"/>
        <v>43</v>
      </c>
      <c r="AL295" s="117">
        <f t="shared" si="218"/>
        <v>0</v>
      </c>
      <c r="AM295" s="65">
        <f t="shared" ref="AM295:AQ295" si="219">AM114-AM113</f>
        <v>0</v>
      </c>
      <c r="AN295" s="66">
        <f t="shared" si="219"/>
        <v>0</v>
      </c>
      <c r="AO295" s="66">
        <f t="shared" si="219"/>
        <v>0</v>
      </c>
      <c r="AP295" s="66">
        <f t="shared" si="219"/>
        <v>0</v>
      </c>
      <c r="AQ295" s="67">
        <f t="shared" si="219"/>
        <v>0</v>
      </c>
      <c r="AR295" s="4"/>
    </row>
    <row r="296" spans="2:45">
      <c r="B296" s="193">
        <v>44969</v>
      </c>
      <c r="C296" s="114">
        <f t="shared" si="199"/>
        <v>44</v>
      </c>
      <c r="D296" s="115">
        <f t="shared" ref="D296:AL296" si="220">D115-D114</f>
        <v>0</v>
      </c>
      <c r="E296" s="116">
        <f t="shared" si="220"/>
        <v>0</v>
      </c>
      <c r="F296" s="116">
        <f t="shared" si="220"/>
        <v>0</v>
      </c>
      <c r="G296" s="116">
        <f t="shared" si="220"/>
        <v>0</v>
      </c>
      <c r="H296" s="117">
        <f t="shared" si="220"/>
        <v>0</v>
      </c>
      <c r="I296" s="65">
        <f t="shared" si="220"/>
        <v>0</v>
      </c>
      <c r="J296" s="66">
        <f t="shared" si="220"/>
        <v>0</v>
      </c>
      <c r="K296" s="66">
        <f t="shared" si="220"/>
        <v>0</v>
      </c>
      <c r="L296" s="66">
        <f t="shared" si="220"/>
        <v>0</v>
      </c>
      <c r="M296" s="67">
        <f t="shared" si="220"/>
        <v>0</v>
      </c>
      <c r="N296" s="68">
        <f t="shared" si="220"/>
        <v>0</v>
      </c>
      <c r="O296" s="69">
        <f t="shared" si="220"/>
        <v>0</v>
      </c>
      <c r="P296" s="69">
        <f t="shared" si="220"/>
        <v>0</v>
      </c>
      <c r="Q296" s="69">
        <f t="shared" si="220"/>
        <v>0</v>
      </c>
      <c r="R296" s="70">
        <f t="shared" si="220"/>
        <v>0</v>
      </c>
      <c r="S296" s="115">
        <f t="shared" si="220"/>
        <v>0</v>
      </c>
      <c r="T296" s="116">
        <f t="shared" si="220"/>
        <v>0</v>
      </c>
      <c r="U296" s="116">
        <f t="shared" si="220"/>
        <v>0</v>
      </c>
      <c r="V296" s="116">
        <f t="shared" si="220"/>
        <v>0</v>
      </c>
      <c r="W296" s="117">
        <f t="shared" si="220"/>
        <v>0</v>
      </c>
      <c r="X296" s="65">
        <f t="shared" si="220"/>
        <v>0</v>
      </c>
      <c r="Y296" s="66">
        <f t="shared" si="220"/>
        <v>0</v>
      </c>
      <c r="Z296" s="66">
        <f t="shared" si="220"/>
        <v>0</v>
      </c>
      <c r="AA296" s="66">
        <f t="shared" si="220"/>
        <v>0</v>
      </c>
      <c r="AB296" s="67">
        <f t="shared" si="220"/>
        <v>0</v>
      </c>
      <c r="AC296" s="68">
        <f t="shared" si="220"/>
        <v>0</v>
      </c>
      <c r="AD296" s="69">
        <f t="shared" si="220"/>
        <v>0</v>
      </c>
      <c r="AE296" s="69">
        <f t="shared" si="220"/>
        <v>0</v>
      </c>
      <c r="AF296" s="69">
        <f t="shared" si="220"/>
        <v>0</v>
      </c>
      <c r="AG296" s="70">
        <f t="shared" si="220"/>
        <v>0</v>
      </c>
      <c r="AH296" s="115">
        <f t="shared" si="220"/>
        <v>0</v>
      </c>
      <c r="AI296" s="116">
        <f t="shared" si="220"/>
        <v>0</v>
      </c>
      <c r="AJ296" s="116">
        <f t="shared" si="220"/>
        <v>6</v>
      </c>
      <c r="AK296" s="116">
        <f t="shared" si="220"/>
        <v>38</v>
      </c>
      <c r="AL296" s="117">
        <f t="shared" si="220"/>
        <v>0</v>
      </c>
      <c r="AM296" s="65">
        <f t="shared" ref="AM296:AQ296" si="221">AM115-AM114</f>
        <v>0</v>
      </c>
      <c r="AN296" s="66">
        <f t="shared" si="221"/>
        <v>0</v>
      </c>
      <c r="AO296" s="66">
        <f t="shared" si="221"/>
        <v>0</v>
      </c>
      <c r="AP296" s="66">
        <f t="shared" si="221"/>
        <v>0</v>
      </c>
      <c r="AQ296" s="67">
        <f t="shared" si="221"/>
        <v>0</v>
      </c>
      <c r="AR296" s="4"/>
      <c r="AS296" s="38" t="s">
        <v>879</v>
      </c>
    </row>
    <row r="297" spans="2:45">
      <c r="B297" s="193">
        <v>44969</v>
      </c>
      <c r="C297" s="114">
        <f t="shared" si="199"/>
        <v>-14</v>
      </c>
      <c r="D297" s="115">
        <f t="shared" ref="D297:AL297" si="222">D116-D115</f>
        <v>0</v>
      </c>
      <c r="E297" s="116">
        <f t="shared" si="222"/>
        <v>0</v>
      </c>
      <c r="F297" s="116">
        <f t="shared" si="222"/>
        <v>0</v>
      </c>
      <c r="G297" s="116">
        <f t="shared" si="222"/>
        <v>0</v>
      </c>
      <c r="H297" s="117">
        <f t="shared" si="222"/>
        <v>0</v>
      </c>
      <c r="I297" s="65">
        <f t="shared" si="222"/>
        <v>0</v>
      </c>
      <c r="J297" s="66">
        <f t="shared" si="222"/>
        <v>0</v>
      </c>
      <c r="K297" s="66">
        <f t="shared" si="222"/>
        <v>0</v>
      </c>
      <c r="L297" s="66">
        <f t="shared" si="222"/>
        <v>0</v>
      </c>
      <c r="M297" s="67">
        <f t="shared" si="222"/>
        <v>0</v>
      </c>
      <c r="N297" s="68">
        <f t="shared" si="222"/>
        <v>0</v>
      </c>
      <c r="O297" s="69">
        <f t="shared" si="222"/>
        <v>0</v>
      </c>
      <c r="P297" s="69">
        <f t="shared" si="222"/>
        <v>0</v>
      </c>
      <c r="Q297" s="69">
        <f t="shared" si="222"/>
        <v>0</v>
      </c>
      <c r="R297" s="70">
        <f t="shared" si="222"/>
        <v>0</v>
      </c>
      <c r="S297" s="115">
        <f t="shared" si="222"/>
        <v>0</v>
      </c>
      <c r="T297" s="116">
        <f t="shared" si="222"/>
        <v>0</v>
      </c>
      <c r="U297" s="116">
        <f t="shared" si="222"/>
        <v>0</v>
      </c>
      <c r="V297" s="116">
        <f t="shared" si="222"/>
        <v>0</v>
      </c>
      <c r="W297" s="117">
        <f t="shared" si="222"/>
        <v>0</v>
      </c>
      <c r="X297" s="65">
        <f t="shared" si="222"/>
        <v>0</v>
      </c>
      <c r="Y297" s="66">
        <f t="shared" si="222"/>
        <v>0</v>
      </c>
      <c r="Z297" s="66">
        <f t="shared" si="222"/>
        <v>0</v>
      </c>
      <c r="AA297" s="66">
        <f t="shared" si="222"/>
        <v>0</v>
      </c>
      <c r="AB297" s="67">
        <f t="shared" si="222"/>
        <v>0</v>
      </c>
      <c r="AC297" s="68">
        <f t="shared" si="222"/>
        <v>0</v>
      </c>
      <c r="AD297" s="69">
        <f t="shared" si="222"/>
        <v>0</v>
      </c>
      <c r="AE297" s="69">
        <f t="shared" si="222"/>
        <v>0</v>
      </c>
      <c r="AF297" s="69">
        <f t="shared" si="222"/>
        <v>0</v>
      </c>
      <c r="AG297" s="70">
        <f t="shared" si="222"/>
        <v>0</v>
      </c>
      <c r="AH297" s="115">
        <f t="shared" si="222"/>
        <v>0</v>
      </c>
      <c r="AI297" s="116">
        <f t="shared" si="222"/>
        <v>0</v>
      </c>
      <c r="AJ297" s="116">
        <f t="shared" si="222"/>
        <v>-7</v>
      </c>
      <c r="AK297" s="116">
        <f t="shared" si="222"/>
        <v>-7</v>
      </c>
      <c r="AL297" s="117">
        <f t="shared" si="222"/>
        <v>0</v>
      </c>
      <c r="AM297" s="65">
        <f t="shared" ref="AM297:AQ297" si="223">AM116-AM115</f>
        <v>0</v>
      </c>
      <c r="AN297" s="66">
        <f t="shared" si="223"/>
        <v>0</v>
      </c>
      <c r="AO297" s="66">
        <f t="shared" si="223"/>
        <v>0</v>
      </c>
      <c r="AP297" s="66">
        <f t="shared" si="223"/>
        <v>0</v>
      </c>
      <c r="AQ297" s="67">
        <f t="shared" si="223"/>
        <v>0</v>
      </c>
      <c r="AR297" s="4"/>
      <c r="AS297" s="38" t="s">
        <v>917</v>
      </c>
    </row>
    <row r="298" spans="2:45">
      <c r="B298" s="193">
        <v>44976</v>
      </c>
      <c r="C298" s="114">
        <f t="shared" si="199"/>
        <v>37</v>
      </c>
      <c r="D298" s="115">
        <f t="shared" ref="D298:AL298" si="224">D117-D116</f>
        <v>0</v>
      </c>
      <c r="E298" s="116">
        <f t="shared" si="224"/>
        <v>0</v>
      </c>
      <c r="F298" s="116">
        <f t="shared" si="224"/>
        <v>0</v>
      </c>
      <c r="G298" s="116">
        <f t="shared" si="224"/>
        <v>0</v>
      </c>
      <c r="H298" s="117">
        <f t="shared" si="224"/>
        <v>0</v>
      </c>
      <c r="I298" s="65">
        <f t="shared" si="224"/>
        <v>0</v>
      </c>
      <c r="J298" s="66">
        <f t="shared" si="224"/>
        <v>0</v>
      </c>
      <c r="K298" s="66">
        <f t="shared" si="224"/>
        <v>0</v>
      </c>
      <c r="L298" s="66">
        <f t="shared" si="224"/>
        <v>0</v>
      </c>
      <c r="M298" s="67">
        <f t="shared" si="224"/>
        <v>0</v>
      </c>
      <c r="N298" s="68">
        <f t="shared" si="224"/>
        <v>0</v>
      </c>
      <c r="O298" s="69">
        <f t="shared" si="224"/>
        <v>0</v>
      </c>
      <c r="P298" s="69">
        <f t="shared" si="224"/>
        <v>0</v>
      </c>
      <c r="Q298" s="69">
        <f t="shared" si="224"/>
        <v>0</v>
      </c>
      <c r="R298" s="70">
        <f t="shared" si="224"/>
        <v>0</v>
      </c>
      <c r="S298" s="115">
        <f t="shared" si="224"/>
        <v>0</v>
      </c>
      <c r="T298" s="116">
        <f t="shared" si="224"/>
        <v>0</v>
      </c>
      <c r="U298" s="116">
        <f t="shared" si="224"/>
        <v>0</v>
      </c>
      <c r="V298" s="116">
        <f t="shared" si="224"/>
        <v>0</v>
      </c>
      <c r="W298" s="117">
        <f t="shared" si="224"/>
        <v>0</v>
      </c>
      <c r="X298" s="65">
        <f t="shared" si="224"/>
        <v>0</v>
      </c>
      <c r="Y298" s="66">
        <f t="shared" si="224"/>
        <v>0</v>
      </c>
      <c r="Z298" s="66">
        <f t="shared" si="224"/>
        <v>0</v>
      </c>
      <c r="AA298" s="66">
        <f t="shared" si="224"/>
        <v>0</v>
      </c>
      <c r="AB298" s="67">
        <f t="shared" si="224"/>
        <v>0</v>
      </c>
      <c r="AC298" s="68">
        <f t="shared" si="224"/>
        <v>0</v>
      </c>
      <c r="AD298" s="69">
        <f t="shared" si="224"/>
        <v>0</v>
      </c>
      <c r="AE298" s="69">
        <f t="shared" si="224"/>
        <v>0</v>
      </c>
      <c r="AF298" s="69">
        <f t="shared" si="224"/>
        <v>0</v>
      </c>
      <c r="AG298" s="70">
        <f t="shared" si="224"/>
        <v>0</v>
      </c>
      <c r="AH298" s="115">
        <f t="shared" si="224"/>
        <v>0</v>
      </c>
      <c r="AI298" s="116">
        <f t="shared" si="224"/>
        <v>0</v>
      </c>
      <c r="AJ298" s="116">
        <f t="shared" si="224"/>
        <v>1</v>
      </c>
      <c r="AK298" s="116">
        <f t="shared" si="224"/>
        <v>21</v>
      </c>
      <c r="AL298" s="117">
        <f t="shared" si="224"/>
        <v>15</v>
      </c>
      <c r="AM298" s="65">
        <f t="shared" ref="AM298:AQ298" si="225">AM117-AM116</f>
        <v>0</v>
      </c>
      <c r="AN298" s="66">
        <f t="shared" si="225"/>
        <v>0</v>
      </c>
      <c r="AO298" s="66">
        <f t="shared" si="225"/>
        <v>0</v>
      </c>
      <c r="AP298" s="66">
        <f t="shared" si="225"/>
        <v>0</v>
      </c>
      <c r="AQ298" s="67">
        <f t="shared" si="225"/>
        <v>0</v>
      </c>
      <c r="AR298" s="4"/>
    </row>
    <row r="299" spans="2:45">
      <c r="B299" s="193">
        <v>44983</v>
      </c>
      <c r="C299" s="114">
        <f t="shared" si="199"/>
        <v>72</v>
      </c>
      <c r="D299" s="115">
        <f t="shared" ref="D299:AL299" si="226">D118-D117</f>
        <v>0</v>
      </c>
      <c r="E299" s="116">
        <f t="shared" si="226"/>
        <v>0</v>
      </c>
      <c r="F299" s="116">
        <f t="shared" si="226"/>
        <v>0</v>
      </c>
      <c r="G299" s="116">
        <f t="shared" si="226"/>
        <v>0</v>
      </c>
      <c r="H299" s="117">
        <f t="shared" si="226"/>
        <v>0</v>
      </c>
      <c r="I299" s="65">
        <f t="shared" si="226"/>
        <v>0</v>
      </c>
      <c r="J299" s="66">
        <f t="shared" si="226"/>
        <v>0</v>
      </c>
      <c r="K299" s="66">
        <f t="shared" si="226"/>
        <v>0</v>
      </c>
      <c r="L299" s="66">
        <f t="shared" si="226"/>
        <v>0</v>
      </c>
      <c r="M299" s="67">
        <f t="shared" si="226"/>
        <v>0</v>
      </c>
      <c r="N299" s="68">
        <f t="shared" si="226"/>
        <v>0</v>
      </c>
      <c r="O299" s="69">
        <f t="shared" si="226"/>
        <v>0</v>
      </c>
      <c r="P299" s="69">
        <f t="shared" si="226"/>
        <v>0</v>
      </c>
      <c r="Q299" s="69">
        <f t="shared" si="226"/>
        <v>0</v>
      </c>
      <c r="R299" s="70">
        <f t="shared" si="226"/>
        <v>0</v>
      </c>
      <c r="S299" s="115">
        <f t="shared" si="226"/>
        <v>0</v>
      </c>
      <c r="T299" s="116">
        <f t="shared" si="226"/>
        <v>0</v>
      </c>
      <c r="U299" s="116">
        <f t="shared" si="226"/>
        <v>0</v>
      </c>
      <c r="V299" s="116">
        <f t="shared" si="226"/>
        <v>0</v>
      </c>
      <c r="W299" s="117">
        <f t="shared" si="226"/>
        <v>0</v>
      </c>
      <c r="X299" s="65">
        <f t="shared" si="226"/>
        <v>0</v>
      </c>
      <c r="Y299" s="66">
        <f t="shared" si="226"/>
        <v>0</v>
      </c>
      <c r="Z299" s="66">
        <f t="shared" si="226"/>
        <v>0</v>
      </c>
      <c r="AA299" s="66">
        <f t="shared" si="226"/>
        <v>0</v>
      </c>
      <c r="AB299" s="67">
        <f t="shared" si="226"/>
        <v>0</v>
      </c>
      <c r="AC299" s="68">
        <f t="shared" si="226"/>
        <v>0</v>
      </c>
      <c r="AD299" s="69">
        <f t="shared" si="226"/>
        <v>0</v>
      </c>
      <c r="AE299" s="69">
        <f t="shared" si="226"/>
        <v>0</v>
      </c>
      <c r="AF299" s="69">
        <f t="shared" si="226"/>
        <v>0</v>
      </c>
      <c r="AG299" s="70">
        <f t="shared" si="226"/>
        <v>0</v>
      </c>
      <c r="AH299" s="115">
        <f t="shared" si="226"/>
        <v>0</v>
      </c>
      <c r="AI299" s="116">
        <f t="shared" si="226"/>
        <v>0</v>
      </c>
      <c r="AJ299" s="116">
        <f t="shared" si="226"/>
        <v>0</v>
      </c>
      <c r="AK299" s="116">
        <f t="shared" si="226"/>
        <v>72</v>
      </c>
      <c r="AL299" s="117">
        <f t="shared" si="226"/>
        <v>0</v>
      </c>
      <c r="AM299" s="65">
        <f t="shared" ref="AM299:AQ299" si="227">AM118-AM117</f>
        <v>0</v>
      </c>
      <c r="AN299" s="66">
        <f t="shared" si="227"/>
        <v>0</v>
      </c>
      <c r="AO299" s="66">
        <f t="shared" si="227"/>
        <v>0</v>
      </c>
      <c r="AP299" s="66">
        <f t="shared" si="227"/>
        <v>0</v>
      </c>
      <c r="AQ299" s="67">
        <f t="shared" si="227"/>
        <v>0</v>
      </c>
      <c r="AR299" s="4"/>
    </row>
    <row r="300" spans="2:45">
      <c r="B300" s="193">
        <v>44990</v>
      </c>
      <c r="C300" s="114">
        <f t="shared" si="199"/>
        <v>29</v>
      </c>
      <c r="D300" s="115">
        <f t="shared" ref="D300:AL300" si="228">D119-D118</f>
        <v>0</v>
      </c>
      <c r="E300" s="116">
        <f t="shared" si="228"/>
        <v>0</v>
      </c>
      <c r="F300" s="116">
        <f t="shared" si="228"/>
        <v>0</v>
      </c>
      <c r="G300" s="116">
        <f t="shared" si="228"/>
        <v>0</v>
      </c>
      <c r="H300" s="117">
        <f t="shared" si="228"/>
        <v>0</v>
      </c>
      <c r="I300" s="65">
        <f t="shared" si="228"/>
        <v>0</v>
      </c>
      <c r="J300" s="66">
        <f t="shared" si="228"/>
        <v>0</v>
      </c>
      <c r="K300" s="66">
        <f t="shared" si="228"/>
        <v>0</v>
      </c>
      <c r="L300" s="66">
        <f t="shared" si="228"/>
        <v>0</v>
      </c>
      <c r="M300" s="67">
        <f t="shared" si="228"/>
        <v>0</v>
      </c>
      <c r="N300" s="68">
        <f t="shared" si="228"/>
        <v>0</v>
      </c>
      <c r="O300" s="69">
        <f t="shared" si="228"/>
        <v>0</v>
      </c>
      <c r="P300" s="69">
        <f t="shared" si="228"/>
        <v>0</v>
      </c>
      <c r="Q300" s="69">
        <f t="shared" si="228"/>
        <v>0</v>
      </c>
      <c r="R300" s="70">
        <f t="shared" si="228"/>
        <v>0</v>
      </c>
      <c r="S300" s="115">
        <f t="shared" si="228"/>
        <v>0</v>
      </c>
      <c r="T300" s="116">
        <f t="shared" si="228"/>
        <v>0</v>
      </c>
      <c r="U300" s="116">
        <f t="shared" si="228"/>
        <v>0</v>
      </c>
      <c r="V300" s="116">
        <f t="shared" si="228"/>
        <v>0</v>
      </c>
      <c r="W300" s="117">
        <f t="shared" si="228"/>
        <v>0</v>
      </c>
      <c r="X300" s="65">
        <f t="shared" si="228"/>
        <v>0</v>
      </c>
      <c r="Y300" s="66">
        <f t="shared" si="228"/>
        <v>0</v>
      </c>
      <c r="Z300" s="66">
        <f t="shared" si="228"/>
        <v>0</v>
      </c>
      <c r="AA300" s="66">
        <f t="shared" si="228"/>
        <v>0</v>
      </c>
      <c r="AB300" s="67">
        <f t="shared" si="228"/>
        <v>0</v>
      </c>
      <c r="AC300" s="68">
        <f t="shared" si="228"/>
        <v>0</v>
      </c>
      <c r="AD300" s="69">
        <f t="shared" si="228"/>
        <v>0</v>
      </c>
      <c r="AE300" s="69">
        <f t="shared" si="228"/>
        <v>0</v>
      </c>
      <c r="AF300" s="69">
        <f t="shared" si="228"/>
        <v>0</v>
      </c>
      <c r="AG300" s="70">
        <f t="shared" si="228"/>
        <v>0</v>
      </c>
      <c r="AH300" s="115">
        <f t="shared" si="228"/>
        <v>0</v>
      </c>
      <c r="AI300" s="116">
        <f t="shared" si="228"/>
        <v>0</v>
      </c>
      <c r="AJ300" s="116">
        <f t="shared" si="228"/>
        <v>0</v>
      </c>
      <c r="AK300" s="116">
        <f t="shared" si="228"/>
        <v>21</v>
      </c>
      <c r="AL300" s="117">
        <f t="shared" si="228"/>
        <v>8</v>
      </c>
      <c r="AM300" s="65">
        <f t="shared" ref="AM300:AQ300" si="229">AM119-AM118</f>
        <v>0</v>
      </c>
      <c r="AN300" s="66">
        <f t="shared" si="229"/>
        <v>0</v>
      </c>
      <c r="AO300" s="66">
        <f t="shared" si="229"/>
        <v>0</v>
      </c>
      <c r="AP300" s="66">
        <f t="shared" si="229"/>
        <v>0</v>
      </c>
      <c r="AQ300" s="67">
        <f t="shared" si="229"/>
        <v>0</v>
      </c>
      <c r="AR300" s="4"/>
    </row>
    <row r="301" spans="2:45">
      <c r="B301" s="193">
        <v>44998</v>
      </c>
      <c r="C301" s="114">
        <f t="shared" si="199"/>
        <v>75</v>
      </c>
      <c r="D301" s="115">
        <f t="shared" ref="D301:AL301" si="230">D120-D119</f>
        <v>0</v>
      </c>
      <c r="E301" s="116">
        <f t="shared" si="230"/>
        <v>0</v>
      </c>
      <c r="F301" s="116">
        <f t="shared" si="230"/>
        <v>0</v>
      </c>
      <c r="G301" s="116">
        <f t="shared" si="230"/>
        <v>0</v>
      </c>
      <c r="H301" s="117">
        <f t="shared" si="230"/>
        <v>0</v>
      </c>
      <c r="I301" s="65">
        <f t="shared" si="230"/>
        <v>0</v>
      </c>
      <c r="J301" s="66">
        <f t="shared" si="230"/>
        <v>0</v>
      </c>
      <c r="K301" s="66">
        <f t="shared" si="230"/>
        <v>0</v>
      </c>
      <c r="L301" s="66">
        <f t="shared" si="230"/>
        <v>0</v>
      </c>
      <c r="M301" s="67">
        <f t="shared" si="230"/>
        <v>0</v>
      </c>
      <c r="N301" s="68">
        <f t="shared" si="230"/>
        <v>0</v>
      </c>
      <c r="O301" s="69">
        <f t="shared" si="230"/>
        <v>0</v>
      </c>
      <c r="P301" s="69">
        <f t="shared" si="230"/>
        <v>0</v>
      </c>
      <c r="Q301" s="69">
        <f t="shared" si="230"/>
        <v>0</v>
      </c>
      <c r="R301" s="70">
        <f t="shared" si="230"/>
        <v>0</v>
      </c>
      <c r="S301" s="115">
        <f t="shared" si="230"/>
        <v>0</v>
      </c>
      <c r="T301" s="116">
        <f t="shared" si="230"/>
        <v>0</v>
      </c>
      <c r="U301" s="116">
        <f t="shared" si="230"/>
        <v>0</v>
      </c>
      <c r="V301" s="116">
        <f t="shared" si="230"/>
        <v>0</v>
      </c>
      <c r="W301" s="117">
        <f t="shared" si="230"/>
        <v>0</v>
      </c>
      <c r="X301" s="65">
        <f t="shared" si="230"/>
        <v>0</v>
      </c>
      <c r="Y301" s="66">
        <f t="shared" si="230"/>
        <v>0</v>
      </c>
      <c r="Z301" s="66">
        <f t="shared" si="230"/>
        <v>0</v>
      </c>
      <c r="AA301" s="66">
        <f t="shared" si="230"/>
        <v>0</v>
      </c>
      <c r="AB301" s="67">
        <f t="shared" si="230"/>
        <v>0</v>
      </c>
      <c r="AC301" s="68">
        <f t="shared" si="230"/>
        <v>0</v>
      </c>
      <c r="AD301" s="69">
        <f t="shared" si="230"/>
        <v>0</v>
      </c>
      <c r="AE301" s="69">
        <f t="shared" si="230"/>
        <v>0</v>
      </c>
      <c r="AF301" s="69">
        <f t="shared" si="230"/>
        <v>0</v>
      </c>
      <c r="AG301" s="70">
        <f t="shared" si="230"/>
        <v>0</v>
      </c>
      <c r="AH301" s="115">
        <f t="shared" si="230"/>
        <v>0</v>
      </c>
      <c r="AI301" s="116">
        <f t="shared" si="230"/>
        <v>0</v>
      </c>
      <c r="AJ301" s="116">
        <f t="shared" si="230"/>
        <v>1</v>
      </c>
      <c r="AK301" s="116">
        <f t="shared" si="230"/>
        <v>65</v>
      </c>
      <c r="AL301" s="117">
        <f t="shared" si="230"/>
        <v>9</v>
      </c>
      <c r="AM301" s="65">
        <f t="shared" ref="AM301:AQ301" si="231">AM120-AM119</f>
        <v>0</v>
      </c>
      <c r="AN301" s="66">
        <f t="shared" si="231"/>
        <v>0</v>
      </c>
      <c r="AO301" s="66">
        <f t="shared" si="231"/>
        <v>0</v>
      </c>
      <c r="AP301" s="66">
        <f t="shared" si="231"/>
        <v>0</v>
      </c>
      <c r="AQ301" s="67">
        <f t="shared" si="231"/>
        <v>0</v>
      </c>
      <c r="AR301" s="4"/>
    </row>
    <row r="302" spans="2:45">
      <c r="B302" s="193">
        <v>45004</v>
      </c>
      <c r="C302" s="114">
        <f t="shared" si="199"/>
        <v>43</v>
      </c>
      <c r="D302" s="115">
        <f t="shared" ref="D302:AL302" si="232">D121-D120</f>
        <v>0</v>
      </c>
      <c r="E302" s="116">
        <f t="shared" si="232"/>
        <v>0</v>
      </c>
      <c r="F302" s="116">
        <f t="shared" si="232"/>
        <v>0</v>
      </c>
      <c r="G302" s="116">
        <f t="shared" si="232"/>
        <v>0</v>
      </c>
      <c r="H302" s="117">
        <f t="shared" si="232"/>
        <v>0</v>
      </c>
      <c r="I302" s="65">
        <f t="shared" si="232"/>
        <v>0</v>
      </c>
      <c r="J302" s="66">
        <f t="shared" si="232"/>
        <v>0</v>
      </c>
      <c r="K302" s="66">
        <f t="shared" si="232"/>
        <v>0</v>
      </c>
      <c r="L302" s="66">
        <f t="shared" si="232"/>
        <v>0</v>
      </c>
      <c r="M302" s="67">
        <f t="shared" si="232"/>
        <v>0</v>
      </c>
      <c r="N302" s="68">
        <f t="shared" si="232"/>
        <v>0</v>
      </c>
      <c r="O302" s="69">
        <f t="shared" si="232"/>
        <v>0</v>
      </c>
      <c r="P302" s="69">
        <f t="shared" si="232"/>
        <v>0</v>
      </c>
      <c r="Q302" s="69">
        <f t="shared" si="232"/>
        <v>0</v>
      </c>
      <c r="R302" s="70">
        <f t="shared" si="232"/>
        <v>0</v>
      </c>
      <c r="S302" s="115">
        <f t="shared" si="232"/>
        <v>0</v>
      </c>
      <c r="T302" s="116">
        <f t="shared" si="232"/>
        <v>0</v>
      </c>
      <c r="U302" s="116">
        <f t="shared" si="232"/>
        <v>0</v>
      </c>
      <c r="V302" s="116">
        <f t="shared" si="232"/>
        <v>0</v>
      </c>
      <c r="W302" s="117">
        <f t="shared" si="232"/>
        <v>0</v>
      </c>
      <c r="X302" s="65">
        <f t="shared" si="232"/>
        <v>0</v>
      </c>
      <c r="Y302" s="66">
        <f t="shared" si="232"/>
        <v>0</v>
      </c>
      <c r="Z302" s="66">
        <f t="shared" si="232"/>
        <v>0</v>
      </c>
      <c r="AA302" s="66">
        <f t="shared" si="232"/>
        <v>0</v>
      </c>
      <c r="AB302" s="67">
        <f t="shared" si="232"/>
        <v>0</v>
      </c>
      <c r="AC302" s="68">
        <f t="shared" si="232"/>
        <v>0</v>
      </c>
      <c r="AD302" s="69">
        <f t="shared" si="232"/>
        <v>0</v>
      </c>
      <c r="AE302" s="69">
        <f t="shared" si="232"/>
        <v>0</v>
      </c>
      <c r="AF302" s="69">
        <f t="shared" si="232"/>
        <v>0</v>
      </c>
      <c r="AG302" s="70">
        <f t="shared" si="232"/>
        <v>0</v>
      </c>
      <c r="AH302" s="115">
        <f t="shared" si="232"/>
        <v>0</v>
      </c>
      <c r="AI302" s="116">
        <f t="shared" si="232"/>
        <v>0</v>
      </c>
      <c r="AJ302" s="116">
        <f t="shared" si="232"/>
        <v>0</v>
      </c>
      <c r="AK302" s="116">
        <f t="shared" si="232"/>
        <v>41</v>
      </c>
      <c r="AL302" s="117">
        <f t="shared" si="232"/>
        <v>2</v>
      </c>
      <c r="AM302" s="65">
        <f t="shared" ref="AM302:AQ302" si="233">AM121-AM120</f>
        <v>0</v>
      </c>
      <c r="AN302" s="66">
        <f t="shared" si="233"/>
        <v>0</v>
      </c>
      <c r="AO302" s="66">
        <f t="shared" si="233"/>
        <v>0</v>
      </c>
      <c r="AP302" s="66">
        <f t="shared" si="233"/>
        <v>0</v>
      </c>
      <c r="AQ302" s="67">
        <f t="shared" si="233"/>
        <v>0</v>
      </c>
      <c r="AR302" s="4"/>
    </row>
    <row r="303" spans="2:45">
      <c r="B303" s="193">
        <v>45011</v>
      </c>
      <c r="C303" s="114">
        <f t="shared" si="199"/>
        <v>14</v>
      </c>
      <c r="D303" s="115">
        <f t="shared" ref="D303:AL303" si="234">D122-D121</f>
        <v>0</v>
      </c>
      <c r="E303" s="116">
        <f t="shared" si="234"/>
        <v>0</v>
      </c>
      <c r="F303" s="116">
        <f t="shared" si="234"/>
        <v>0</v>
      </c>
      <c r="G303" s="116">
        <f t="shared" si="234"/>
        <v>0</v>
      </c>
      <c r="H303" s="117">
        <f t="shared" si="234"/>
        <v>0</v>
      </c>
      <c r="I303" s="65">
        <f t="shared" si="234"/>
        <v>0</v>
      </c>
      <c r="J303" s="66">
        <f t="shared" si="234"/>
        <v>0</v>
      </c>
      <c r="K303" s="66">
        <f t="shared" si="234"/>
        <v>0</v>
      </c>
      <c r="L303" s="66">
        <f t="shared" si="234"/>
        <v>0</v>
      </c>
      <c r="M303" s="67">
        <f t="shared" si="234"/>
        <v>0</v>
      </c>
      <c r="N303" s="68">
        <f t="shared" si="234"/>
        <v>0</v>
      </c>
      <c r="O303" s="69">
        <f t="shared" si="234"/>
        <v>0</v>
      </c>
      <c r="P303" s="69">
        <f t="shared" si="234"/>
        <v>0</v>
      </c>
      <c r="Q303" s="69">
        <f t="shared" si="234"/>
        <v>0</v>
      </c>
      <c r="R303" s="70">
        <f t="shared" si="234"/>
        <v>0</v>
      </c>
      <c r="S303" s="115">
        <f t="shared" si="234"/>
        <v>0</v>
      </c>
      <c r="T303" s="116">
        <f t="shared" si="234"/>
        <v>0</v>
      </c>
      <c r="U303" s="116">
        <f t="shared" si="234"/>
        <v>0</v>
      </c>
      <c r="V303" s="116">
        <f t="shared" si="234"/>
        <v>0</v>
      </c>
      <c r="W303" s="117">
        <f t="shared" si="234"/>
        <v>0</v>
      </c>
      <c r="X303" s="65">
        <f t="shared" si="234"/>
        <v>0</v>
      </c>
      <c r="Y303" s="66">
        <f t="shared" si="234"/>
        <v>0</v>
      </c>
      <c r="Z303" s="66">
        <f t="shared" si="234"/>
        <v>0</v>
      </c>
      <c r="AA303" s="66">
        <f t="shared" si="234"/>
        <v>0</v>
      </c>
      <c r="AB303" s="67">
        <f t="shared" si="234"/>
        <v>0</v>
      </c>
      <c r="AC303" s="68">
        <f t="shared" si="234"/>
        <v>0</v>
      </c>
      <c r="AD303" s="69">
        <f t="shared" si="234"/>
        <v>0</v>
      </c>
      <c r="AE303" s="69">
        <f t="shared" si="234"/>
        <v>0</v>
      </c>
      <c r="AF303" s="69">
        <f t="shared" si="234"/>
        <v>0</v>
      </c>
      <c r="AG303" s="70">
        <f t="shared" si="234"/>
        <v>0</v>
      </c>
      <c r="AH303" s="115">
        <f t="shared" si="234"/>
        <v>0</v>
      </c>
      <c r="AI303" s="116">
        <f t="shared" si="234"/>
        <v>0</v>
      </c>
      <c r="AJ303" s="116">
        <f t="shared" si="234"/>
        <v>0</v>
      </c>
      <c r="AK303" s="116">
        <f t="shared" si="234"/>
        <v>3</v>
      </c>
      <c r="AL303" s="117">
        <f t="shared" si="234"/>
        <v>11</v>
      </c>
      <c r="AM303" s="65">
        <f t="shared" ref="AM303:AQ303" si="235">AM122-AM121</f>
        <v>0</v>
      </c>
      <c r="AN303" s="66">
        <f t="shared" si="235"/>
        <v>0</v>
      </c>
      <c r="AO303" s="66">
        <f t="shared" si="235"/>
        <v>0</v>
      </c>
      <c r="AP303" s="66">
        <f t="shared" si="235"/>
        <v>0</v>
      </c>
      <c r="AQ303" s="67">
        <f t="shared" si="235"/>
        <v>0</v>
      </c>
      <c r="AR303" s="4"/>
    </row>
    <row r="304" spans="2:45">
      <c r="B304" s="193">
        <v>45018</v>
      </c>
      <c r="C304" s="114">
        <f t="shared" si="199"/>
        <v>4</v>
      </c>
      <c r="D304" s="115">
        <f t="shared" ref="D304:AL304" si="236">D123-D122</f>
        <v>0</v>
      </c>
      <c r="E304" s="116">
        <f t="shared" si="236"/>
        <v>0</v>
      </c>
      <c r="F304" s="116">
        <f t="shared" si="236"/>
        <v>0</v>
      </c>
      <c r="G304" s="116">
        <f t="shared" si="236"/>
        <v>0</v>
      </c>
      <c r="H304" s="117">
        <f t="shared" si="236"/>
        <v>0</v>
      </c>
      <c r="I304" s="65">
        <f t="shared" si="236"/>
        <v>0</v>
      </c>
      <c r="J304" s="66">
        <f t="shared" si="236"/>
        <v>0</v>
      </c>
      <c r="K304" s="66">
        <f t="shared" si="236"/>
        <v>0</v>
      </c>
      <c r="L304" s="66">
        <f t="shared" si="236"/>
        <v>0</v>
      </c>
      <c r="M304" s="67">
        <f t="shared" si="236"/>
        <v>0</v>
      </c>
      <c r="N304" s="68">
        <f t="shared" si="236"/>
        <v>0</v>
      </c>
      <c r="O304" s="69">
        <f t="shared" si="236"/>
        <v>0</v>
      </c>
      <c r="P304" s="69">
        <f t="shared" si="236"/>
        <v>0</v>
      </c>
      <c r="Q304" s="69">
        <f t="shared" si="236"/>
        <v>0</v>
      </c>
      <c r="R304" s="70">
        <f t="shared" si="236"/>
        <v>0</v>
      </c>
      <c r="S304" s="115">
        <f t="shared" si="236"/>
        <v>0</v>
      </c>
      <c r="T304" s="116">
        <f t="shared" si="236"/>
        <v>0</v>
      </c>
      <c r="U304" s="116">
        <f t="shared" si="236"/>
        <v>0</v>
      </c>
      <c r="V304" s="116">
        <f t="shared" si="236"/>
        <v>0</v>
      </c>
      <c r="W304" s="117">
        <f t="shared" si="236"/>
        <v>0</v>
      </c>
      <c r="X304" s="65">
        <f t="shared" si="236"/>
        <v>0</v>
      </c>
      <c r="Y304" s="66">
        <f t="shared" si="236"/>
        <v>0</v>
      </c>
      <c r="Z304" s="66">
        <f t="shared" si="236"/>
        <v>0</v>
      </c>
      <c r="AA304" s="66">
        <f t="shared" si="236"/>
        <v>0</v>
      </c>
      <c r="AB304" s="67">
        <f t="shared" si="236"/>
        <v>0</v>
      </c>
      <c r="AC304" s="68">
        <f t="shared" si="236"/>
        <v>0</v>
      </c>
      <c r="AD304" s="69">
        <f t="shared" si="236"/>
        <v>0</v>
      </c>
      <c r="AE304" s="69">
        <f t="shared" si="236"/>
        <v>0</v>
      </c>
      <c r="AF304" s="69">
        <f t="shared" si="236"/>
        <v>0</v>
      </c>
      <c r="AG304" s="70">
        <f t="shared" si="236"/>
        <v>0</v>
      </c>
      <c r="AH304" s="115">
        <f t="shared" si="236"/>
        <v>0</v>
      </c>
      <c r="AI304" s="116">
        <f t="shared" si="236"/>
        <v>0</v>
      </c>
      <c r="AJ304" s="116">
        <f t="shared" si="236"/>
        <v>2</v>
      </c>
      <c r="AK304" s="116">
        <f t="shared" si="236"/>
        <v>2</v>
      </c>
      <c r="AL304" s="117">
        <f t="shared" si="236"/>
        <v>0</v>
      </c>
      <c r="AM304" s="65">
        <f t="shared" ref="AM304:AQ304" si="237">AM123-AM122</f>
        <v>0</v>
      </c>
      <c r="AN304" s="66">
        <f t="shared" si="237"/>
        <v>0</v>
      </c>
      <c r="AO304" s="66">
        <f t="shared" si="237"/>
        <v>0</v>
      </c>
      <c r="AP304" s="66">
        <f t="shared" si="237"/>
        <v>0</v>
      </c>
      <c r="AQ304" s="67">
        <f t="shared" si="237"/>
        <v>0</v>
      </c>
      <c r="AR304" s="4"/>
    </row>
    <row r="305" spans="2:45">
      <c r="B305" s="193">
        <v>45025</v>
      </c>
      <c r="C305" s="114">
        <f t="shared" si="199"/>
        <v>3</v>
      </c>
      <c r="D305" s="115">
        <f t="shared" ref="D305:AL305" si="238">D124-D123</f>
        <v>0</v>
      </c>
      <c r="E305" s="116">
        <f t="shared" si="238"/>
        <v>0</v>
      </c>
      <c r="F305" s="116">
        <f t="shared" si="238"/>
        <v>0</v>
      </c>
      <c r="G305" s="116">
        <f t="shared" si="238"/>
        <v>0</v>
      </c>
      <c r="H305" s="117">
        <f t="shared" si="238"/>
        <v>0</v>
      </c>
      <c r="I305" s="65">
        <f t="shared" si="238"/>
        <v>0</v>
      </c>
      <c r="J305" s="66">
        <f t="shared" si="238"/>
        <v>0</v>
      </c>
      <c r="K305" s="66">
        <f t="shared" si="238"/>
        <v>0</v>
      </c>
      <c r="L305" s="66">
        <f t="shared" si="238"/>
        <v>0</v>
      </c>
      <c r="M305" s="67">
        <f t="shared" si="238"/>
        <v>0</v>
      </c>
      <c r="N305" s="68">
        <f t="shared" si="238"/>
        <v>0</v>
      </c>
      <c r="O305" s="69">
        <f t="shared" si="238"/>
        <v>0</v>
      </c>
      <c r="P305" s="69">
        <f t="shared" si="238"/>
        <v>0</v>
      </c>
      <c r="Q305" s="69">
        <f t="shared" si="238"/>
        <v>0</v>
      </c>
      <c r="R305" s="70">
        <f t="shared" si="238"/>
        <v>0</v>
      </c>
      <c r="S305" s="115">
        <f t="shared" si="238"/>
        <v>0</v>
      </c>
      <c r="T305" s="116">
        <f t="shared" si="238"/>
        <v>0</v>
      </c>
      <c r="U305" s="116">
        <f t="shared" si="238"/>
        <v>0</v>
      </c>
      <c r="V305" s="116">
        <f t="shared" si="238"/>
        <v>0</v>
      </c>
      <c r="W305" s="117">
        <f t="shared" si="238"/>
        <v>0</v>
      </c>
      <c r="X305" s="65">
        <f t="shared" si="238"/>
        <v>0</v>
      </c>
      <c r="Y305" s="66">
        <f t="shared" si="238"/>
        <v>0</v>
      </c>
      <c r="Z305" s="66">
        <f t="shared" si="238"/>
        <v>0</v>
      </c>
      <c r="AA305" s="66">
        <f t="shared" si="238"/>
        <v>0</v>
      </c>
      <c r="AB305" s="67">
        <f t="shared" si="238"/>
        <v>0</v>
      </c>
      <c r="AC305" s="68">
        <f t="shared" si="238"/>
        <v>0</v>
      </c>
      <c r="AD305" s="69">
        <f t="shared" si="238"/>
        <v>0</v>
      </c>
      <c r="AE305" s="69">
        <f t="shared" si="238"/>
        <v>0</v>
      </c>
      <c r="AF305" s="69">
        <f t="shared" si="238"/>
        <v>0</v>
      </c>
      <c r="AG305" s="70">
        <f t="shared" si="238"/>
        <v>0</v>
      </c>
      <c r="AH305" s="115">
        <f t="shared" si="238"/>
        <v>0</v>
      </c>
      <c r="AI305" s="116">
        <f t="shared" si="238"/>
        <v>0</v>
      </c>
      <c r="AJ305" s="116">
        <f t="shared" si="238"/>
        <v>1</v>
      </c>
      <c r="AK305" s="116">
        <f t="shared" si="238"/>
        <v>2</v>
      </c>
      <c r="AL305" s="117">
        <f t="shared" si="238"/>
        <v>0</v>
      </c>
      <c r="AM305" s="65">
        <f t="shared" ref="AM305:AQ305" si="239">AM124-AM123</f>
        <v>0</v>
      </c>
      <c r="AN305" s="66">
        <f t="shared" si="239"/>
        <v>0</v>
      </c>
      <c r="AO305" s="66">
        <f t="shared" si="239"/>
        <v>0</v>
      </c>
      <c r="AP305" s="66">
        <f t="shared" si="239"/>
        <v>0</v>
      </c>
      <c r="AQ305" s="67">
        <f t="shared" si="239"/>
        <v>0</v>
      </c>
      <c r="AR305" s="4"/>
    </row>
    <row r="306" spans="2:45">
      <c r="B306" s="193">
        <v>45032</v>
      </c>
      <c r="C306" s="114">
        <f t="shared" si="199"/>
        <v>37</v>
      </c>
      <c r="D306" s="115">
        <f t="shared" ref="D306:AL306" si="240">D125-D124</f>
        <v>0</v>
      </c>
      <c r="E306" s="116">
        <f t="shared" si="240"/>
        <v>0</v>
      </c>
      <c r="F306" s="116">
        <f t="shared" si="240"/>
        <v>0</v>
      </c>
      <c r="G306" s="116">
        <f t="shared" si="240"/>
        <v>0</v>
      </c>
      <c r="H306" s="117">
        <f t="shared" si="240"/>
        <v>0</v>
      </c>
      <c r="I306" s="65">
        <f t="shared" si="240"/>
        <v>0</v>
      </c>
      <c r="J306" s="66">
        <f t="shared" si="240"/>
        <v>0</v>
      </c>
      <c r="K306" s="66">
        <f t="shared" si="240"/>
        <v>0</v>
      </c>
      <c r="L306" s="66">
        <f t="shared" si="240"/>
        <v>0</v>
      </c>
      <c r="M306" s="67">
        <f t="shared" si="240"/>
        <v>0</v>
      </c>
      <c r="N306" s="68">
        <f t="shared" si="240"/>
        <v>0</v>
      </c>
      <c r="O306" s="69">
        <f t="shared" si="240"/>
        <v>0</v>
      </c>
      <c r="P306" s="69">
        <f t="shared" si="240"/>
        <v>0</v>
      </c>
      <c r="Q306" s="69">
        <f t="shared" si="240"/>
        <v>0</v>
      </c>
      <c r="R306" s="70">
        <f t="shared" si="240"/>
        <v>0</v>
      </c>
      <c r="S306" s="115">
        <f t="shared" si="240"/>
        <v>0</v>
      </c>
      <c r="T306" s="116">
        <f t="shared" si="240"/>
        <v>0</v>
      </c>
      <c r="U306" s="116">
        <f t="shared" si="240"/>
        <v>0</v>
      </c>
      <c r="V306" s="116">
        <f t="shared" si="240"/>
        <v>0</v>
      </c>
      <c r="W306" s="117">
        <f t="shared" si="240"/>
        <v>0</v>
      </c>
      <c r="X306" s="65">
        <f t="shared" si="240"/>
        <v>0</v>
      </c>
      <c r="Y306" s="66">
        <f t="shared" si="240"/>
        <v>0</v>
      </c>
      <c r="Z306" s="66">
        <f t="shared" si="240"/>
        <v>0</v>
      </c>
      <c r="AA306" s="66">
        <f t="shared" si="240"/>
        <v>0</v>
      </c>
      <c r="AB306" s="67">
        <f t="shared" si="240"/>
        <v>0</v>
      </c>
      <c r="AC306" s="68">
        <f t="shared" si="240"/>
        <v>0</v>
      </c>
      <c r="AD306" s="69">
        <f t="shared" si="240"/>
        <v>0</v>
      </c>
      <c r="AE306" s="69">
        <f t="shared" si="240"/>
        <v>0</v>
      </c>
      <c r="AF306" s="69">
        <f t="shared" si="240"/>
        <v>0</v>
      </c>
      <c r="AG306" s="70">
        <f t="shared" si="240"/>
        <v>0</v>
      </c>
      <c r="AH306" s="115">
        <f t="shared" si="240"/>
        <v>0</v>
      </c>
      <c r="AI306" s="116">
        <f t="shared" si="240"/>
        <v>0</v>
      </c>
      <c r="AJ306" s="116">
        <f t="shared" si="240"/>
        <v>0</v>
      </c>
      <c r="AK306" s="116">
        <f t="shared" si="240"/>
        <v>34</v>
      </c>
      <c r="AL306" s="117">
        <f t="shared" si="240"/>
        <v>3</v>
      </c>
      <c r="AM306" s="65">
        <f t="shared" ref="AM306:AQ306" si="241">AM125-AM124</f>
        <v>0</v>
      </c>
      <c r="AN306" s="66">
        <f t="shared" si="241"/>
        <v>0</v>
      </c>
      <c r="AO306" s="66">
        <f t="shared" si="241"/>
        <v>0</v>
      </c>
      <c r="AP306" s="66">
        <f t="shared" si="241"/>
        <v>0</v>
      </c>
      <c r="AQ306" s="67">
        <f t="shared" si="241"/>
        <v>0</v>
      </c>
      <c r="AR306" s="4"/>
    </row>
    <row r="307" spans="2:45">
      <c r="B307" s="193">
        <v>45039</v>
      </c>
      <c r="C307" s="114">
        <f t="shared" si="199"/>
        <v>26</v>
      </c>
      <c r="D307" s="115">
        <f t="shared" ref="D307:AL307" si="242">D126-D125</f>
        <v>0</v>
      </c>
      <c r="E307" s="116">
        <f t="shared" si="242"/>
        <v>0</v>
      </c>
      <c r="F307" s="116">
        <f t="shared" si="242"/>
        <v>0</v>
      </c>
      <c r="G307" s="116">
        <f t="shared" si="242"/>
        <v>0</v>
      </c>
      <c r="H307" s="117">
        <f t="shared" si="242"/>
        <v>0</v>
      </c>
      <c r="I307" s="65">
        <f t="shared" si="242"/>
        <v>0</v>
      </c>
      <c r="J307" s="66">
        <f t="shared" si="242"/>
        <v>0</v>
      </c>
      <c r="K307" s="66">
        <f t="shared" si="242"/>
        <v>0</v>
      </c>
      <c r="L307" s="66">
        <f t="shared" si="242"/>
        <v>0</v>
      </c>
      <c r="M307" s="67">
        <f t="shared" si="242"/>
        <v>0</v>
      </c>
      <c r="N307" s="68">
        <f t="shared" si="242"/>
        <v>0</v>
      </c>
      <c r="O307" s="69">
        <f t="shared" si="242"/>
        <v>0</v>
      </c>
      <c r="P307" s="69">
        <f t="shared" si="242"/>
        <v>0</v>
      </c>
      <c r="Q307" s="69">
        <f t="shared" si="242"/>
        <v>0</v>
      </c>
      <c r="R307" s="70">
        <f t="shared" si="242"/>
        <v>0</v>
      </c>
      <c r="S307" s="115">
        <f t="shared" si="242"/>
        <v>0</v>
      </c>
      <c r="T307" s="116">
        <f t="shared" si="242"/>
        <v>0</v>
      </c>
      <c r="U307" s="116">
        <f t="shared" si="242"/>
        <v>0</v>
      </c>
      <c r="V307" s="116">
        <f t="shared" si="242"/>
        <v>0</v>
      </c>
      <c r="W307" s="117">
        <f t="shared" si="242"/>
        <v>0</v>
      </c>
      <c r="X307" s="65">
        <f t="shared" si="242"/>
        <v>0</v>
      </c>
      <c r="Y307" s="66">
        <f t="shared" si="242"/>
        <v>0</v>
      </c>
      <c r="Z307" s="66">
        <f t="shared" si="242"/>
        <v>0</v>
      </c>
      <c r="AA307" s="66">
        <f t="shared" si="242"/>
        <v>0</v>
      </c>
      <c r="AB307" s="67">
        <f t="shared" si="242"/>
        <v>0</v>
      </c>
      <c r="AC307" s="68">
        <f t="shared" si="242"/>
        <v>0</v>
      </c>
      <c r="AD307" s="69">
        <f t="shared" si="242"/>
        <v>0</v>
      </c>
      <c r="AE307" s="69">
        <f t="shared" si="242"/>
        <v>0</v>
      </c>
      <c r="AF307" s="69">
        <f t="shared" si="242"/>
        <v>0</v>
      </c>
      <c r="AG307" s="70">
        <f t="shared" si="242"/>
        <v>0</v>
      </c>
      <c r="AH307" s="115">
        <f t="shared" si="242"/>
        <v>0</v>
      </c>
      <c r="AI307" s="116">
        <f t="shared" si="242"/>
        <v>0</v>
      </c>
      <c r="AJ307" s="116">
        <f t="shared" si="242"/>
        <v>0</v>
      </c>
      <c r="AK307" s="116">
        <f t="shared" si="242"/>
        <v>18</v>
      </c>
      <c r="AL307" s="117">
        <f t="shared" si="242"/>
        <v>8</v>
      </c>
      <c r="AM307" s="65">
        <f t="shared" ref="AM307:AQ307" si="243">AM126-AM125</f>
        <v>0</v>
      </c>
      <c r="AN307" s="66">
        <f t="shared" si="243"/>
        <v>0</v>
      </c>
      <c r="AO307" s="66">
        <f t="shared" si="243"/>
        <v>0</v>
      </c>
      <c r="AP307" s="66">
        <f t="shared" si="243"/>
        <v>0</v>
      </c>
      <c r="AQ307" s="67">
        <f t="shared" si="243"/>
        <v>0</v>
      </c>
      <c r="AR307" s="4"/>
    </row>
    <row r="308" spans="2:45">
      <c r="B308" s="193">
        <v>45046</v>
      </c>
      <c r="C308" s="114">
        <f t="shared" si="199"/>
        <v>12</v>
      </c>
      <c r="D308" s="115">
        <f t="shared" ref="D308:AL308" si="244">D127-D126</f>
        <v>0</v>
      </c>
      <c r="E308" s="116">
        <f t="shared" si="244"/>
        <v>0</v>
      </c>
      <c r="F308" s="116">
        <f t="shared" si="244"/>
        <v>0</v>
      </c>
      <c r="G308" s="116">
        <f t="shared" si="244"/>
        <v>0</v>
      </c>
      <c r="H308" s="117">
        <f t="shared" si="244"/>
        <v>0</v>
      </c>
      <c r="I308" s="65">
        <f t="shared" si="244"/>
        <v>0</v>
      </c>
      <c r="J308" s="66">
        <f t="shared" si="244"/>
        <v>0</v>
      </c>
      <c r="K308" s="66">
        <f t="shared" si="244"/>
        <v>0</v>
      </c>
      <c r="L308" s="66">
        <f t="shared" si="244"/>
        <v>0</v>
      </c>
      <c r="M308" s="67">
        <f t="shared" si="244"/>
        <v>0</v>
      </c>
      <c r="N308" s="68">
        <f t="shared" si="244"/>
        <v>0</v>
      </c>
      <c r="O308" s="69">
        <f t="shared" si="244"/>
        <v>0</v>
      </c>
      <c r="P308" s="69">
        <f t="shared" si="244"/>
        <v>0</v>
      </c>
      <c r="Q308" s="69">
        <f t="shared" si="244"/>
        <v>0</v>
      </c>
      <c r="R308" s="70">
        <f t="shared" si="244"/>
        <v>0</v>
      </c>
      <c r="S308" s="115">
        <f t="shared" si="244"/>
        <v>0</v>
      </c>
      <c r="T308" s="116">
        <f t="shared" si="244"/>
        <v>0</v>
      </c>
      <c r="U308" s="116">
        <f t="shared" si="244"/>
        <v>0</v>
      </c>
      <c r="V308" s="116">
        <f t="shared" si="244"/>
        <v>0</v>
      </c>
      <c r="W308" s="117">
        <f t="shared" si="244"/>
        <v>0</v>
      </c>
      <c r="X308" s="65">
        <f t="shared" si="244"/>
        <v>0</v>
      </c>
      <c r="Y308" s="66">
        <f t="shared" si="244"/>
        <v>0</v>
      </c>
      <c r="Z308" s="66">
        <f t="shared" si="244"/>
        <v>0</v>
      </c>
      <c r="AA308" s="66">
        <f t="shared" si="244"/>
        <v>0</v>
      </c>
      <c r="AB308" s="67">
        <f t="shared" si="244"/>
        <v>0</v>
      </c>
      <c r="AC308" s="68">
        <f t="shared" si="244"/>
        <v>0</v>
      </c>
      <c r="AD308" s="69">
        <f t="shared" si="244"/>
        <v>0</v>
      </c>
      <c r="AE308" s="69">
        <f t="shared" si="244"/>
        <v>0</v>
      </c>
      <c r="AF308" s="69">
        <f t="shared" si="244"/>
        <v>0</v>
      </c>
      <c r="AG308" s="70">
        <f t="shared" si="244"/>
        <v>0</v>
      </c>
      <c r="AH308" s="115">
        <f t="shared" si="244"/>
        <v>0</v>
      </c>
      <c r="AI308" s="116">
        <f t="shared" si="244"/>
        <v>1</v>
      </c>
      <c r="AJ308" s="116">
        <f t="shared" si="244"/>
        <v>0</v>
      </c>
      <c r="AK308" s="116">
        <f t="shared" si="244"/>
        <v>4</v>
      </c>
      <c r="AL308" s="117">
        <f t="shared" si="244"/>
        <v>7</v>
      </c>
      <c r="AM308" s="65">
        <f t="shared" ref="AM308:AQ308" si="245">AM127-AM126</f>
        <v>0</v>
      </c>
      <c r="AN308" s="66">
        <f t="shared" si="245"/>
        <v>0</v>
      </c>
      <c r="AO308" s="66">
        <f t="shared" si="245"/>
        <v>0</v>
      </c>
      <c r="AP308" s="66">
        <f t="shared" si="245"/>
        <v>0</v>
      </c>
      <c r="AQ308" s="67">
        <f t="shared" si="245"/>
        <v>0</v>
      </c>
      <c r="AR308" s="4"/>
    </row>
    <row r="309" spans="2:45">
      <c r="B309" s="193">
        <v>45054</v>
      </c>
      <c r="C309" s="114">
        <f t="shared" si="199"/>
        <v>42</v>
      </c>
      <c r="D309" s="115">
        <f t="shared" ref="D309:AL309" si="246">D128-D127</f>
        <v>0</v>
      </c>
      <c r="E309" s="116">
        <f t="shared" si="246"/>
        <v>0</v>
      </c>
      <c r="F309" s="116">
        <f t="shared" si="246"/>
        <v>0</v>
      </c>
      <c r="G309" s="116">
        <f t="shared" si="246"/>
        <v>0</v>
      </c>
      <c r="H309" s="117">
        <f t="shared" si="246"/>
        <v>0</v>
      </c>
      <c r="I309" s="65">
        <f t="shared" si="246"/>
        <v>0</v>
      </c>
      <c r="J309" s="66">
        <f t="shared" si="246"/>
        <v>0</v>
      </c>
      <c r="K309" s="66">
        <f t="shared" si="246"/>
        <v>0</v>
      </c>
      <c r="L309" s="66">
        <f t="shared" si="246"/>
        <v>0</v>
      </c>
      <c r="M309" s="67">
        <f t="shared" si="246"/>
        <v>0</v>
      </c>
      <c r="N309" s="68">
        <f t="shared" si="246"/>
        <v>0</v>
      </c>
      <c r="O309" s="69">
        <f t="shared" si="246"/>
        <v>0</v>
      </c>
      <c r="P309" s="69">
        <f t="shared" si="246"/>
        <v>0</v>
      </c>
      <c r="Q309" s="69">
        <f t="shared" si="246"/>
        <v>0</v>
      </c>
      <c r="R309" s="70">
        <f t="shared" si="246"/>
        <v>0</v>
      </c>
      <c r="S309" s="115">
        <f t="shared" si="246"/>
        <v>0</v>
      </c>
      <c r="T309" s="116">
        <f t="shared" si="246"/>
        <v>0</v>
      </c>
      <c r="U309" s="116">
        <f t="shared" si="246"/>
        <v>0</v>
      </c>
      <c r="V309" s="116">
        <f t="shared" si="246"/>
        <v>0</v>
      </c>
      <c r="W309" s="117">
        <f t="shared" si="246"/>
        <v>0</v>
      </c>
      <c r="X309" s="65">
        <f t="shared" si="246"/>
        <v>0</v>
      </c>
      <c r="Y309" s="66">
        <f t="shared" si="246"/>
        <v>0</v>
      </c>
      <c r="Z309" s="66">
        <f t="shared" si="246"/>
        <v>0</v>
      </c>
      <c r="AA309" s="66">
        <f t="shared" si="246"/>
        <v>0</v>
      </c>
      <c r="AB309" s="67">
        <f t="shared" si="246"/>
        <v>0</v>
      </c>
      <c r="AC309" s="68">
        <f t="shared" si="246"/>
        <v>0</v>
      </c>
      <c r="AD309" s="69">
        <f t="shared" si="246"/>
        <v>0</v>
      </c>
      <c r="AE309" s="69">
        <f t="shared" si="246"/>
        <v>0</v>
      </c>
      <c r="AF309" s="69">
        <f t="shared" si="246"/>
        <v>0</v>
      </c>
      <c r="AG309" s="70">
        <f t="shared" si="246"/>
        <v>0</v>
      </c>
      <c r="AH309" s="115">
        <f t="shared" si="246"/>
        <v>0</v>
      </c>
      <c r="AI309" s="116">
        <f t="shared" si="246"/>
        <v>0</v>
      </c>
      <c r="AJ309" s="116">
        <f t="shared" si="246"/>
        <v>0</v>
      </c>
      <c r="AK309" s="116">
        <f t="shared" si="246"/>
        <v>36</v>
      </c>
      <c r="AL309" s="117">
        <f t="shared" si="246"/>
        <v>6</v>
      </c>
      <c r="AM309" s="65">
        <f t="shared" ref="AM309:AQ309" si="247">AM128-AM127</f>
        <v>0</v>
      </c>
      <c r="AN309" s="66">
        <f t="shared" si="247"/>
        <v>0</v>
      </c>
      <c r="AO309" s="66">
        <f t="shared" si="247"/>
        <v>0</v>
      </c>
      <c r="AP309" s="66">
        <f t="shared" si="247"/>
        <v>0</v>
      </c>
      <c r="AQ309" s="67">
        <f t="shared" si="247"/>
        <v>0</v>
      </c>
      <c r="AR309" s="4"/>
    </row>
    <row r="310" spans="2:45">
      <c r="B310" s="193">
        <v>45060</v>
      </c>
      <c r="C310" s="114">
        <f t="shared" si="199"/>
        <v>35</v>
      </c>
      <c r="D310" s="115">
        <f t="shared" ref="D310:AL310" si="248">D129-D128</f>
        <v>0</v>
      </c>
      <c r="E310" s="116">
        <f t="shared" si="248"/>
        <v>0</v>
      </c>
      <c r="F310" s="116">
        <f t="shared" si="248"/>
        <v>0</v>
      </c>
      <c r="G310" s="116">
        <f t="shared" si="248"/>
        <v>0</v>
      </c>
      <c r="H310" s="117">
        <f t="shared" si="248"/>
        <v>0</v>
      </c>
      <c r="I310" s="65">
        <f t="shared" si="248"/>
        <v>0</v>
      </c>
      <c r="J310" s="66">
        <f t="shared" si="248"/>
        <v>0</v>
      </c>
      <c r="K310" s="66">
        <f t="shared" si="248"/>
        <v>0</v>
      </c>
      <c r="L310" s="66">
        <f t="shared" si="248"/>
        <v>0</v>
      </c>
      <c r="M310" s="67">
        <f t="shared" si="248"/>
        <v>0</v>
      </c>
      <c r="N310" s="68">
        <f t="shared" si="248"/>
        <v>0</v>
      </c>
      <c r="O310" s="69">
        <f t="shared" si="248"/>
        <v>0</v>
      </c>
      <c r="P310" s="69">
        <f t="shared" si="248"/>
        <v>0</v>
      </c>
      <c r="Q310" s="69">
        <f t="shared" si="248"/>
        <v>0</v>
      </c>
      <c r="R310" s="70">
        <f t="shared" si="248"/>
        <v>0</v>
      </c>
      <c r="S310" s="115">
        <f t="shared" si="248"/>
        <v>0</v>
      </c>
      <c r="T310" s="116">
        <f t="shared" si="248"/>
        <v>0</v>
      </c>
      <c r="U310" s="116">
        <f t="shared" si="248"/>
        <v>0</v>
      </c>
      <c r="V310" s="116">
        <f t="shared" si="248"/>
        <v>0</v>
      </c>
      <c r="W310" s="117">
        <f t="shared" si="248"/>
        <v>0</v>
      </c>
      <c r="X310" s="65">
        <f t="shared" si="248"/>
        <v>0</v>
      </c>
      <c r="Y310" s="66">
        <f t="shared" si="248"/>
        <v>0</v>
      </c>
      <c r="Z310" s="66">
        <f t="shared" si="248"/>
        <v>0</v>
      </c>
      <c r="AA310" s="66">
        <f t="shared" si="248"/>
        <v>0</v>
      </c>
      <c r="AB310" s="67">
        <f t="shared" si="248"/>
        <v>0</v>
      </c>
      <c r="AC310" s="68">
        <f t="shared" si="248"/>
        <v>0</v>
      </c>
      <c r="AD310" s="69">
        <f t="shared" si="248"/>
        <v>0</v>
      </c>
      <c r="AE310" s="69">
        <f t="shared" si="248"/>
        <v>0</v>
      </c>
      <c r="AF310" s="69">
        <f t="shared" si="248"/>
        <v>0</v>
      </c>
      <c r="AG310" s="70">
        <f t="shared" si="248"/>
        <v>0</v>
      </c>
      <c r="AH310" s="115">
        <f t="shared" si="248"/>
        <v>0</v>
      </c>
      <c r="AI310" s="116">
        <f t="shared" si="248"/>
        <v>0</v>
      </c>
      <c r="AJ310" s="116">
        <f t="shared" si="248"/>
        <v>3</v>
      </c>
      <c r="AK310" s="116">
        <f t="shared" si="248"/>
        <v>5</v>
      </c>
      <c r="AL310" s="117">
        <f t="shared" si="248"/>
        <v>27</v>
      </c>
      <c r="AM310" s="65">
        <f t="shared" ref="AM310:AQ310" si="249">AM129-AM128</f>
        <v>0</v>
      </c>
      <c r="AN310" s="66">
        <f t="shared" si="249"/>
        <v>0</v>
      </c>
      <c r="AO310" s="66">
        <f t="shared" si="249"/>
        <v>0</v>
      </c>
      <c r="AP310" s="66">
        <f t="shared" si="249"/>
        <v>0</v>
      </c>
      <c r="AQ310" s="67">
        <f t="shared" si="249"/>
        <v>0</v>
      </c>
      <c r="AR310" s="4"/>
    </row>
    <row r="311" spans="2:45">
      <c r="B311" s="193">
        <v>45070</v>
      </c>
      <c r="C311" s="114">
        <f t="shared" si="199"/>
        <v>61</v>
      </c>
      <c r="D311" s="115">
        <f t="shared" ref="D311:AL311" si="250">D130-D129</f>
        <v>0</v>
      </c>
      <c r="E311" s="116">
        <f t="shared" si="250"/>
        <v>0</v>
      </c>
      <c r="F311" s="116">
        <f t="shared" si="250"/>
        <v>0</v>
      </c>
      <c r="G311" s="116">
        <f t="shared" si="250"/>
        <v>0</v>
      </c>
      <c r="H311" s="117">
        <f t="shared" si="250"/>
        <v>0</v>
      </c>
      <c r="I311" s="65">
        <f t="shared" si="250"/>
        <v>0</v>
      </c>
      <c r="J311" s="66">
        <f t="shared" si="250"/>
        <v>0</v>
      </c>
      <c r="K311" s="66">
        <f t="shared" si="250"/>
        <v>0</v>
      </c>
      <c r="L311" s="66">
        <f t="shared" si="250"/>
        <v>0</v>
      </c>
      <c r="M311" s="67">
        <f t="shared" si="250"/>
        <v>0</v>
      </c>
      <c r="N311" s="68">
        <f t="shared" si="250"/>
        <v>0</v>
      </c>
      <c r="O311" s="69">
        <f t="shared" si="250"/>
        <v>0</v>
      </c>
      <c r="P311" s="69">
        <f t="shared" si="250"/>
        <v>0</v>
      </c>
      <c r="Q311" s="69">
        <f t="shared" si="250"/>
        <v>0</v>
      </c>
      <c r="R311" s="70">
        <f t="shared" si="250"/>
        <v>0</v>
      </c>
      <c r="S311" s="115">
        <f t="shared" si="250"/>
        <v>0</v>
      </c>
      <c r="T311" s="116">
        <f t="shared" si="250"/>
        <v>0</v>
      </c>
      <c r="U311" s="116">
        <f t="shared" si="250"/>
        <v>0</v>
      </c>
      <c r="V311" s="116">
        <f t="shared" si="250"/>
        <v>0</v>
      </c>
      <c r="W311" s="117">
        <f t="shared" si="250"/>
        <v>0</v>
      </c>
      <c r="X311" s="65">
        <f t="shared" si="250"/>
        <v>0</v>
      </c>
      <c r="Y311" s="66">
        <f t="shared" si="250"/>
        <v>0</v>
      </c>
      <c r="Z311" s="66">
        <f t="shared" si="250"/>
        <v>0</v>
      </c>
      <c r="AA311" s="66">
        <f t="shared" si="250"/>
        <v>0</v>
      </c>
      <c r="AB311" s="67">
        <f t="shared" si="250"/>
        <v>0</v>
      </c>
      <c r="AC311" s="68">
        <f t="shared" si="250"/>
        <v>0</v>
      </c>
      <c r="AD311" s="69">
        <f t="shared" si="250"/>
        <v>0</v>
      </c>
      <c r="AE311" s="69">
        <f t="shared" si="250"/>
        <v>0</v>
      </c>
      <c r="AF311" s="69">
        <f t="shared" si="250"/>
        <v>0</v>
      </c>
      <c r="AG311" s="70">
        <f t="shared" si="250"/>
        <v>0</v>
      </c>
      <c r="AH311" s="115">
        <f t="shared" si="250"/>
        <v>0</v>
      </c>
      <c r="AI311" s="116">
        <f t="shared" si="250"/>
        <v>0</v>
      </c>
      <c r="AJ311" s="116">
        <f t="shared" si="250"/>
        <v>0</v>
      </c>
      <c r="AK311" s="116">
        <f t="shared" si="250"/>
        <v>50</v>
      </c>
      <c r="AL311" s="117">
        <f t="shared" si="250"/>
        <v>11</v>
      </c>
      <c r="AM311" s="65">
        <f t="shared" ref="AM311:AQ311" si="251">AM130-AM129</f>
        <v>0</v>
      </c>
      <c r="AN311" s="66">
        <f t="shared" si="251"/>
        <v>0</v>
      </c>
      <c r="AO311" s="66">
        <f t="shared" si="251"/>
        <v>0</v>
      </c>
      <c r="AP311" s="66">
        <f t="shared" si="251"/>
        <v>0</v>
      </c>
      <c r="AQ311" s="67">
        <f t="shared" si="251"/>
        <v>0</v>
      </c>
      <c r="AR311" s="4"/>
    </row>
    <row r="312" spans="2:45">
      <c r="B312" s="193">
        <v>45070</v>
      </c>
      <c r="C312" s="114">
        <f t="shared" si="199"/>
        <v>-3</v>
      </c>
      <c r="D312" s="115">
        <f t="shared" ref="D312:AL312" si="252">D131-D130</f>
        <v>0</v>
      </c>
      <c r="E312" s="116">
        <f t="shared" si="252"/>
        <v>0</v>
      </c>
      <c r="F312" s="116">
        <f t="shared" si="252"/>
        <v>0</v>
      </c>
      <c r="G312" s="116">
        <f t="shared" si="252"/>
        <v>0</v>
      </c>
      <c r="H312" s="117">
        <f t="shared" si="252"/>
        <v>0</v>
      </c>
      <c r="I312" s="65">
        <f t="shared" si="252"/>
        <v>0</v>
      </c>
      <c r="J312" s="66">
        <f t="shared" si="252"/>
        <v>0</v>
      </c>
      <c r="K312" s="66">
        <f t="shared" si="252"/>
        <v>0</v>
      </c>
      <c r="L312" s="66">
        <f t="shared" si="252"/>
        <v>0</v>
      </c>
      <c r="M312" s="67">
        <f t="shared" si="252"/>
        <v>0</v>
      </c>
      <c r="N312" s="68">
        <f t="shared" si="252"/>
        <v>0</v>
      </c>
      <c r="O312" s="69">
        <f t="shared" si="252"/>
        <v>0</v>
      </c>
      <c r="P312" s="69">
        <f t="shared" si="252"/>
        <v>0</v>
      </c>
      <c r="Q312" s="69">
        <f t="shared" si="252"/>
        <v>0</v>
      </c>
      <c r="R312" s="70">
        <f t="shared" si="252"/>
        <v>0</v>
      </c>
      <c r="S312" s="115">
        <f t="shared" si="252"/>
        <v>0</v>
      </c>
      <c r="T312" s="116">
        <f t="shared" si="252"/>
        <v>0</v>
      </c>
      <c r="U312" s="116">
        <f t="shared" si="252"/>
        <v>0</v>
      </c>
      <c r="V312" s="116">
        <f t="shared" si="252"/>
        <v>0</v>
      </c>
      <c r="W312" s="117">
        <f t="shared" si="252"/>
        <v>0</v>
      </c>
      <c r="X312" s="65">
        <f t="shared" si="252"/>
        <v>0</v>
      </c>
      <c r="Y312" s="66">
        <f t="shared" si="252"/>
        <v>0</v>
      </c>
      <c r="Z312" s="66">
        <f t="shared" si="252"/>
        <v>0</v>
      </c>
      <c r="AA312" s="66">
        <f t="shared" si="252"/>
        <v>0</v>
      </c>
      <c r="AB312" s="67">
        <f t="shared" si="252"/>
        <v>0</v>
      </c>
      <c r="AC312" s="68">
        <f t="shared" si="252"/>
        <v>0</v>
      </c>
      <c r="AD312" s="69">
        <f t="shared" si="252"/>
        <v>0</v>
      </c>
      <c r="AE312" s="69">
        <f t="shared" si="252"/>
        <v>0</v>
      </c>
      <c r="AF312" s="69">
        <f t="shared" si="252"/>
        <v>0</v>
      </c>
      <c r="AG312" s="70">
        <f t="shared" si="252"/>
        <v>0</v>
      </c>
      <c r="AH312" s="115">
        <f t="shared" si="252"/>
        <v>0</v>
      </c>
      <c r="AI312" s="116">
        <f t="shared" si="252"/>
        <v>0</v>
      </c>
      <c r="AJ312" s="116">
        <f t="shared" si="252"/>
        <v>-2</v>
      </c>
      <c r="AK312" s="116">
        <f t="shared" si="252"/>
        <v>-1</v>
      </c>
      <c r="AL312" s="117">
        <f t="shared" si="252"/>
        <v>0</v>
      </c>
      <c r="AM312" s="65">
        <f t="shared" ref="AM312:AQ312" si="253">AM131-AM130</f>
        <v>0</v>
      </c>
      <c r="AN312" s="66">
        <f t="shared" si="253"/>
        <v>0</v>
      </c>
      <c r="AO312" s="66">
        <f t="shared" si="253"/>
        <v>0</v>
      </c>
      <c r="AP312" s="66">
        <f t="shared" si="253"/>
        <v>0</v>
      </c>
      <c r="AQ312" s="67">
        <f t="shared" si="253"/>
        <v>0</v>
      </c>
      <c r="AR312" s="4"/>
      <c r="AS312" s="38" t="s">
        <v>917</v>
      </c>
    </row>
    <row r="313" spans="2:45">
      <c r="B313" s="193">
        <v>45081</v>
      </c>
      <c r="C313" s="114">
        <f t="shared" si="199"/>
        <v>49</v>
      </c>
      <c r="D313" s="115">
        <f t="shared" ref="D313:AL313" si="254">D132-D131</f>
        <v>0</v>
      </c>
      <c r="E313" s="116">
        <f t="shared" si="254"/>
        <v>0</v>
      </c>
      <c r="F313" s="116">
        <f t="shared" si="254"/>
        <v>0</v>
      </c>
      <c r="G313" s="116">
        <f t="shared" si="254"/>
        <v>0</v>
      </c>
      <c r="H313" s="117">
        <f t="shared" si="254"/>
        <v>0</v>
      </c>
      <c r="I313" s="65">
        <f t="shared" si="254"/>
        <v>0</v>
      </c>
      <c r="J313" s="66">
        <f t="shared" si="254"/>
        <v>0</v>
      </c>
      <c r="K313" s="66">
        <f t="shared" si="254"/>
        <v>0</v>
      </c>
      <c r="L313" s="66">
        <f t="shared" si="254"/>
        <v>0</v>
      </c>
      <c r="M313" s="67">
        <f t="shared" si="254"/>
        <v>0</v>
      </c>
      <c r="N313" s="68">
        <f t="shared" si="254"/>
        <v>0</v>
      </c>
      <c r="O313" s="69">
        <f t="shared" si="254"/>
        <v>0</v>
      </c>
      <c r="P313" s="69">
        <f t="shared" si="254"/>
        <v>0</v>
      </c>
      <c r="Q313" s="69">
        <f t="shared" si="254"/>
        <v>0</v>
      </c>
      <c r="R313" s="70">
        <f t="shared" si="254"/>
        <v>0</v>
      </c>
      <c r="S313" s="115">
        <f t="shared" si="254"/>
        <v>0</v>
      </c>
      <c r="T313" s="116">
        <f t="shared" si="254"/>
        <v>0</v>
      </c>
      <c r="U313" s="116">
        <f t="shared" si="254"/>
        <v>0</v>
      </c>
      <c r="V313" s="116">
        <f t="shared" si="254"/>
        <v>0</v>
      </c>
      <c r="W313" s="117">
        <f t="shared" si="254"/>
        <v>0</v>
      </c>
      <c r="X313" s="65">
        <f t="shared" si="254"/>
        <v>0</v>
      </c>
      <c r="Y313" s="66">
        <f t="shared" si="254"/>
        <v>0</v>
      </c>
      <c r="Z313" s="66">
        <f t="shared" si="254"/>
        <v>0</v>
      </c>
      <c r="AA313" s="66">
        <f t="shared" si="254"/>
        <v>0</v>
      </c>
      <c r="AB313" s="67">
        <f t="shared" si="254"/>
        <v>0</v>
      </c>
      <c r="AC313" s="68">
        <f t="shared" si="254"/>
        <v>0</v>
      </c>
      <c r="AD313" s="69">
        <f t="shared" si="254"/>
        <v>0</v>
      </c>
      <c r="AE313" s="69">
        <f t="shared" si="254"/>
        <v>0</v>
      </c>
      <c r="AF313" s="69">
        <f t="shared" si="254"/>
        <v>0</v>
      </c>
      <c r="AG313" s="70">
        <f t="shared" si="254"/>
        <v>0</v>
      </c>
      <c r="AH313" s="115">
        <f t="shared" si="254"/>
        <v>0</v>
      </c>
      <c r="AI313" s="116">
        <f t="shared" si="254"/>
        <v>0</v>
      </c>
      <c r="AJ313" s="116">
        <f t="shared" si="254"/>
        <v>0</v>
      </c>
      <c r="AK313" s="116">
        <f t="shared" si="254"/>
        <v>35</v>
      </c>
      <c r="AL313" s="117">
        <f t="shared" si="254"/>
        <v>14</v>
      </c>
      <c r="AM313" s="65">
        <f t="shared" ref="AM313:AQ313" si="255">AM132-AM131</f>
        <v>0</v>
      </c>
      <c r="AN313" s="66">
        <f t="shared" si="255"/>
        <v>0</v>
      </c>
      <c r="AO313" s="66">
        <f t="shared" si="255"/>
        <v>0</v>
      </c>
      <c r="AP313" s="66">
        <f t="shared" si="255"/>
        <v>0</v>
      </c>
      <c r="AQ313" s="67">
        <f t="shared" si="255"/>
        <v>0</v>
      </c>
      <c r="AR313" s="4"/>
    </row>
    <row r="314" spans="2:45">
      <c r="B314" s="193">
        <v>45088</v>
      </c>
      <c r="C314" s="114">
        <f t="shared" si="199"/>
        <v>107</v>
      </c>
      <c r="D314" s="115">
        <f t="shared" ref="D314:AL314" si="256">D133-D132</f>
        <v>0</v>
      </c>
      <c r="E314" s="116">
        <f t="shared" si="256"/>
        <v>0</v>
      </c>
      <c r="F314" s="116">
        <f t="shared" si="256"/>
        <v>0</v>
      </c>
      <c r="G314" s="116">
        <f t="shared" si="256"/>
        <v>0</v>
      </c>
      <c r="H314" s="117">
        <f t="shared" si="256"/>
        <v>0</v>
      </c>
      <c r="I314" s="65">
        <f t="shared" si="256"/>
        <v>0</v>
      </c>
      <c r="J314" s="66">
        <f t="shared" si="256"/>
        <v>0</v>
      </c>
      <c r="K314" s="66">
        <f t="shared" si="256"/>
        <v>0</v>
      </c>
      <c r="L314" s="66">
        <f t="shared" si="256"/>
        <v>0</v>
      </c>
      <c r="M314" s="67">
        <f t="shared" si="256"/>
        <v>0</v>
      </c>
      <c r="N314" s="68">
        <f t="shared" si="256"/>
        <v>0</v>
      </c>
      <c r="O314" s="69">
        <f t="shared" si="256"/>
        <v>0</v>
      </c>
      <c r="P314" s="69">
        <f t="shared" si="256"/>
        <v>0</v>
      </c>
      <c r="Q314" s="69">
        <f t="shared" si="256"/>
        <v>0</v>
      </c>
      <c r="R314" s="70">
        <f t="shared" si="256"/>
        <v>0</v>
      </c>
      <c r="S314" s="115">
        <f t="shared" si="256"/>
        <v>0</v>
      </c>
      <c r="T314" s="116">
        <f t="shared" si="256"/>
        <v>0</v>
      </c>
      <c r="U314" s="116">
        <f t="shared" si="256"/>
        <v>0</v>
      </c>
      <c r="V314" s="116">
        <f t="shared" si="256"/>
        <v>0</v>
      </c>
      <c r="W314" s="117">
        <f t="shared" si="256"/>
        <v>0</v>
      </c>
      <c r="X314" s="65">
        <f t="shared" si="256"/>
        <v>0</v>
      </c>
      <c r="Y314" s="66">
        <f t="shared" si="256"/>
        <v>0</v>
      </c>
      <c r="Z314" s="66">
        <f t="shared" si="256"/>
        <v>0</v>
      </c>
      <c r="AA314" s="66">
        <f t="shared" si="256"/>
        <v>0</v>
      </c>
      <c r="AB314" s="67">
        <f t="shared" si="256"/>
        <v>0</v>
      </c>
      <c r="AC314" s="68">
        <f t="shared" si="256"/>
        <v>0</v>
      </c>
      <c r="AD314" s="69">
        <f t="shared" si="256"/>
        <v>0</v>
      </c>
      <c r="AE314" s="69">
        <f t="shared" si="256"/>
        <v>0</v>
      </c>
      <c r="AF314" s="69">
        <f t="shared" si="256"/>
        <v>0</v>
      </c>
      <c r="AG314" s="70">
        <f t="shared" si="256"/>
        <v>0</v>
      </c>
      <c r="AH314" s="115">
        <f t="shared" si="256"/>
        <v>0</v>
      </c>
      <c r="AI314" s="116">
        <f t="shared" si="256"/>
        <v>0</v>
      </c>
      <c r="AJ314" s="116">
        <f t="shared" si="256"/>
        <v>0</v>
      </c>
      <c r="AK314" s="116">
        <f t="shared" si="256"/>
        <v>29</v>
      </c>
      <c r="AL314" s="117">
        <f t="shared" si="256"/>
        <v>78</v>
      </c>
      <c r="AM314" s="65">
        <f t="shared" ref="AM314:AQ314" si="257">AM133-AM132</f>
        <v>0</v>
      </c>
      <c r="AN314" s="66">
        <f t="shared" si="257"/>
        <v>0</v>
      </c>
      <c r="AO314" s="66">
        <f t="shared" si="257"/>
        <v>0</v>
      </c>
      <c r="AP314" s="66">
        <f t="shared" si="257"/>
        <v>0</v>
      </c>
      <c r="AQ314" s="67">
        <f t="shared" si="257"/>
        <v>0</v>
      </c>
      <c r="AR314" s="4"/>
    </row>
    <row r="315" spans="2:45">
      <c r="B315" s="193">
        <v>45095</v>
      </c>
      <c r="C315" s="114">
        <f t="shared" si="199"/>
        <v>50</v>
      </c>
      <c r="D315" s="115">
        <f t="shared" ref="D315:AL315" si="258">D134-D133</f>
        <v>0</v>
      </c>
      <c r="E315" s="116">
        <f t="shared" si="258"/>
        <v>0</v>
      </c>
      <c r="F315" s="116">
        <f t="shared" si="258"/>
        <v>0</v>
      </c>
      <c r="G315" s="116">
        <f t="shared" si="258"/>
        <v>0</v>
      </c>
      <c r="H315" s="117">
        <f t="shared" si="258"/>
        <v>0</v>
      </c>
      <c r="I315" s="65">
        <f t="shared" si="258"/>
        <v>0</v>
      </c>
      <c r="J315" s="66">
        <f t="shared" si="258"/>
        <v>0</v>
      </c>
      <c r="K315" s="66">
        <f t="shared" si="258"/>
        <v>0</v>
      </c>
      <c r="L315" s="66">
        <f t="shared" si="258"/>
        <v>0</v>
      </c>
      <c r="M315" s="67">
        <f t="shared" si="258"/>
        <v>0</v>
      </c>
      <c r="N315" s="68">
        <f t="shared" si="258"/>
        <v>0</v>
      </c>
      <c r="O315" s="69">
        <f t="shared" si="258"/>
        <v>0</v>
      </c>
      <c r="P315" s="69">
        <f t="shared" si="258"/>
        <v>0</v>
      </c>
      <c r="Q315" s="69">
        <f t="shared" si="258"/>
        <v>0</v>
      </c>
      <c r="R315" s="70">
        <f t="shared" si="258"/>
        <v>0</v>
      </c>
      <c r="S315" s="115">
        <f t="shared" si="258"/>
        <v>0</v>
      </c>
      <c r="T315" s="116">
        <f t="shared" si="258"/>
        <v>0</v>
      </c>
      <c r="U315" s="116">
        <f t="shared" si="258"/>
        <v>0</v>
      </c>
      <c r="V315" s="116">
        <f t="shared" si="258"/>
        <v>0</v>
      </c>
      <c r="W315" s="117">
        <f t="shared" si="258"/>
        <v>0</v>
      </c>
      <c r="X315" s="65">
        <f t="shared" si="258"/>
        <v>0</v>
      </c>
      <c r="Y315" s="66">
        <f t="shared" si="258"/>
        <v>0</v>
      </c>
      <c r="Z315" s="66">
        <f t="shared" si="258"/>
        <v>0</v>
      </c>
      <c r="AA315" s="66">
        <f t="shared" si="258"/>
        <v>0</v>
      </c>
      <c r="AB315" s="67">
        <f t="shared" si="258"/>
        <v>0</v>
      </c>
      <c r="AC315" s="68">
        <f t="shared" si="258"/>
        <v>0</v>
      </c>
      <c r="AD315" s="69">
        <f t="shared" si="258"/>
        <v>0</v>
      </c>
      <c r="AE315" s="69">
        <f t="shared" si="258"/>
        <v>0</v>
      </c>
      <c r="AF315" s="69">
        <f t="shared" si="258"/>
        <v>0</v>
      </c>
      <c r="AG315" s="70">
        <f t="shared" si="258"/>
        <v>0</v>
      </c>
      <c r="AH315" s="115">
        <f t="shared" si="258"/>
        <v>0</v>
      </c>
      <c r="AI315" s="116">
        <f t="shared" si="258"/>
        <v>0</v>
      </c>
      <c r="AJ315" s="116">
        <f t="shared" si="258"/>
        <v>0</v>
      </c>
      <c r="AK315" s="116">
        <f t="shared" si="258"/>
        <v>2</v>
      </c>
      <c r="AL315" s="117">
        <f t="shared" si="258"/>
        <v>48</v>
      </c>
      <c r="AM315" s="65">
        <f t="shared" ref="AM315:AQ315" si="259">AM134-AM133</f>
        <v>0</v>
      </c>
      <c r="AN315" s="66">
        <f t="shared" si="259"/>
        <v>0</v>
      </c>
      <c r="AO315" s="66">
        <f t="shared" si="259"/>
        <v>0</v>
      </c>
      <c r="AP315" s="66">
        <f t="shared" si="259"/>
        <v>0</v>
      </c>
      <c r="AQ315" s="67">
        <f t="shared" si="259"/>
        <v>0</v>
      </c>
      <c r="AR315" s="4"/>
    </row>
    <row r="316" spans="2:45">
      <c r="B316" s="193">
        <v>45102</v>
      </c>
      <c r="C316" s="114">
        <f t="shared" si="199"/>
        <v>46</v>
      </c>
      <c r="D316" s="115">
        <f t="shared" ref="D316:AL316" si="260">D135-D134</f>
        <v>0</v>
      </c>
      <c r="E316" s="116">
        <f t="shared" si="260"/>
        <v>0</v>
      </c>
      <c r="F316" s="116">
        <f t="shared" si="260"/>
        <v>0</v>
      </c>
      <c r="G316" s="116">
        <f t="shared" si="260"/>
        <v>0</v>
      </c>
      <c r="H316" s="117">
        <f t="shared" si="260"/>
        <v>0</v>
      </c>
      <c r="I316" s="65">
        <f t="shared" si="260"/>
        <v>0</v>
      </c>
      <c r="J316" s="66">
        <f t="shared" si="260"/>
        <v>0</v>
      </c>
      <c r="K316" s="66">
        <f t="shared" si="260"/>
        <v>0</v>
      </c>
      <c r="L316" s="66">
        <f t="shared" si="260"/>
        <v>0</v>
      </c>
      <c r="M316" s="67">
        <f t="shared" si="260"/>
        <v>0</v>
      </c>
      <c r="N316" s="68">
        <f t="shared" si="260"/>
        <v>0</v>
      </c>
      <c r="O316" s="69">
        <f t="shared" si="260"/>
        <v>0</v>
      </c>
      <c r="P316" s="69">
        <f t="shared" si="260"/>
        <v>0</v>
      </c>
      <c r="Q316" s="69">
        <f t="shared" si="260"/>
        <v>0</v>
      </c>
      <c r="R316" s="70">
        <f t="shared" si="260"/>
        <v>0</v>
      </c>
      <c r="S316" s="115">
        <f t="shared" si="260"/>
        <v>0</v>
      </c>
      <c r="T316" s="116">
        <f t="shared" si="260"/>
        <v>0</v>
      </c>
      <c r="U316" s="116">
        <f t="shared" si="260"/>
        <v>0</v>
      </c>
      <c r="V316" s="116">
        <f t="shared" si="260"/>
        <v>0</v>
      </c>
      <c r="W316" s="117">
        <f t="shared" si="260"/>
        <v>0</v>
      </c>
      <c r="X316" s="65">
        <f t="shared" si="260"/>
        <v>0</v>
      </c>
      <c r="Y316" s="66">
        <f t="shared" si="260"/>
        <v>0</v>
      </c>
      <c r="Z316" s="66">
        <f t="shared" si="260"/>
        <v>0</v>
      </c>
      <c r="AA316" s="66">
        <f t="shared" si="260"/>
        <v>0</v>
      </c>
      <c r="AB316" s="67">
        <f t="shared" si="260"/>
        <v>0</v>
      </c>
      <c r="AC316" s="68">
        <f t="shared" si="260"/>
        <v>0</v>
      </c>
      <c r="AD316" s="69">
        <f t="shared" si="260"/>
        <v>0</v>
      </c>
      <c r="AE316" s="69">
        <f t="shared" si="260"/>
        <v>0</v>
      </c>
      <c r="AF316" s="69">
        <f t="shared" si="260"/>
        <v>0</v>
      </c>
      <c r="AG316" s="70">
        <f t="shared" si="260"/>
        <v>0</v>
      </c>
      <c r="AH316" s="115">
        <f t="shared" si="260"/>
        <v>0</v>
      </c>
      <c r="AI316" s="116">
        <f t="shared" si="260"/>
        <v>0</v>
      </c>
      <c r="AJ316" s="116">
        <f t="shared" si="260"/>
        <v>0</v>
      </c>
      <c r="AK316" s="116">
        <f t="shared" si="260"/>
        <v>7</v>
      </c>
      <c r="AL316" s="117">
        <f t="shared" si="260"/>
        <v>39</v>
      </c>
      <c r="AM316" s="65">
        <f t="shared" ref="AM316:AQ316" si="261">AM135-AM134</f>
        <v>0</v>
      </c>
      <c r="AN316" s="66">
        <f t="shared" si="261"/>
        <v>0</v>
      </c>
      <c r="AO316" s="66">
        <f t="shared" si="261"/>
        <v>0</v>
      </c>
      <c r="AP316" s="66">
        <f t="shared" si="261"/>
        <v>0</v>
      </c>
      <c r="AQ316" s="67">
        <f t="shared" si="261"/>
        <v>0</v>
      </c>
      <c r="AR316" s="4"/>
    </row>
    <row r="317" spans="2:45">
      <c r="B317" s="193">
        <v>45109</v>
      </c>
      <c r="C317" s="114">
        <f t="shared" si="199"/>
        <v>44</v>
      </c>
      <c r="D317" s="115">
        <f t="shared" ref="D317:AL317" si="262">D136-D135</f>
        <v>0</v>
      </c>
      <c r="E317" s="116">
        <f t="shared" si="262"/>
        <v>0</v>
      </c>
      <c r="F317" s="116">
        <f t="shared" si="262"/>
        <v>0</v>
      </c>
      <c r="G317" s="116">
        <f t="shared" si="262"/>
        <v>0</v>
      </c>
      <c r="H317" s="117">
        <f t="shared" si="262"/>
        <v>0</v>
      </c>
      <c r="I317" s="65">
        <f t="shared" si="262"/>
        <v>0</v>
      </c>
      <c r="J317" s="66">
        <f t="shared" si="262"/>
        <v>0</v>
      </c>
      <c r="K317" s="66">
        <f t="shared" si="262"/>
        <v>0</v>
      </c>
      <c r="L317" s="66">
        <f t="shared" si="262"/>
        <v>0</v>
      </c>
      <c r="M317" s="67">
        <f t="shared" si="262"/>
        <v>0</v>
      </c>
      <c r="N317" s="68">
        <f t="shared" si="262"/>
        <v>0</v>
      </c>
      <c r="O317" s="69">
        <f t="shared" si="262"/>
        <v>0</v>
      </c>
      <c r="P317" s="69">
        <f t="shared" si="262"/>
        <v>0</v>
      </c>
      <c r="Q317" s="69">
        <f t="shared" si="262"/>
        <v>0</v>
      </c>
      <c r="R317" s="70">
        <f t="shared" si="262"/>
        <v>0</v>
      </c>
      <c r="S317" s="115">
        <f t="shared" si="262"/>
        <v>0</v>
      </c>
      <c r="T317" s="116">
        <f t="shared" si="262"/>
        <v>0</v>
      </c>
      <c r="U317" s="116">
        <f t="shared" si="262"/>
        <v>0</v>
      </c>
      <c r="V317" s="116">
        <f t="shared" si="262"/>
        <v>0</v>
      </c>
      <c r="W317" s="117">
        <f t="shared" si="262"/>
        <v>0</v>
      </c>
      <c r="X317" s="65">
        <f t="shared" si="262"/>
        <v>0</v>
      </c>
      <c r="Y317" s="66">
        <f t="shared" si="262"/>
        <v>0</v>
      </c>
      <c r="Z317" s="66">
        <f t="shared" si="262"/>
        <v>0</v>
      </c>
      <c r="AA317" s="66">
        <f t="shared" si="262"/>
        <v>0</v>
      </c>
      <c r="AB317" s="67">
        <f t="shared" si="262"/>
        <v>0</v>
      </c>
      <c r="AC317" s="68">
        <f t="shared" si="262"/>
        <v>0</v>
      </c>
      <c r="AD317" s="69">
        <f t="shared" si="262"/>
        <v>0</v>
      </c>
      <c r="AE317" s="69">
        <f t="shared" si="262"/>
        <v>0</v>
      </c>
      <c r="AF317" s="69">
        <f t="shared" si="262"/>
        <v>0</v>
      </c>
      <c r="AG317" s="70">
        <f t="shared" si="262"/>
        <v>0</v>
      </c>
      <c r="AH317" s="115">
        <f t="shared" si="262"/>
        <v>0</v>
      </c>
      <c r="AI317" s="116">
        <f t="shared" si="262"/>
        <v>0</v>
      </c>
      <c r="AJ317" s="116">
        <f t="shared" si="262"/>
        <v>0</v>
      </c>
      <c r="AK317" s="116">
        <f t="shared" si="262"/>
        <v>1</v>
      </c>
      <c r="AL317" s="117">
        <f t="shared" si="262"/>
        <v>43</v>
      </c>
      <c r="AM317" s="65">
        <f t="shared" ref="AM317:AQ317" si="263">AM136-AM135</f>
        <v>0</v>
      </c>
      <c r="AN317" s="66">
        <f t="shared" si="263"/>
        <v>0</v>
      </c>
      <c r="AO317" s="66">
        <f t="shared" si="263"/>
        <v>0</v>
      </c>
      <c r="AP317" s="66">
        <f t="shared" si="263"/>
        <v>0</v>
      </c>
      <c r="AQ317" s="67">
        <f t="shared" si="263"/>
        <v>0</v>
      </c>
      <c r="AR317" s="4"/>
    </row>
    <row r="318" spans="2:45">
      <c r="B318" s="193">
        <v>45116</v>
      </c>
      <c r="C318" s="114">
        <f t="shared" ref="C318:C338" si="264">SUM(D318:AQ318)</f>
        <v>64</v>
      </c>
      <c r="D318" s="115">
        <f t="shared" ref="D318:AL318" si="265">D137-D136</f>
        <v>0</v>
      </c>
      <c r="E318" s="116">
        <f t="shared" si="265"/>
        <v>0</v>
      </c>
      <c r="F318" s="116">
        <f t="shared" si="265"/>
        <v>0</v>
      </c>
      <c r="G318" s="116">
        <f t="shared" si="265"/>
        <v>0</v>
      </c>
      <c r="H318" s="117">
        <f t="shared" si="265"/>
        <v>0</v>
      </c>
      <c r="I318" s="65">
        <f t="shared" si="265"/>
        <v>0</v>
      </c>
      <c r="J318" s="66">
        <f t="shared" si="265"/>
        <v>0</v>
      </c>
      <c r="K318" s="66">
        <f t="shared" si="265"/>
        <v>0</v>
      </c>
      <c r="L318" s="66">
        <f t="shared" si="265"/>
        <v>0</v>
      </c>
      <c r="M318" s="67">
        <f t="shared" si="265"/>
        <v>0</v>
      </c>
      <c r="N318" s="68">
        <f t="shared" si="265"/>
        <v>0</v>
      </c>
      <c r="O318" s="69">
        <f t="shared" si="265"/>
        <v>0</v>
      </c>
      <c r="P318" s="69">
        <f t="shared" si="265"/>
        <v>0</v>
      </c>
      <c r="Q318" s="69">
        <f t="shared" si="265"/>
        <v>0</v>
      </c>
      <c r="R318" s="70">
        <f t="shared" si="265"/>
        <v>0</v>
      </c>
      <c r="S318" s="115">
        <f t="shared" si="265"/>
        <v>0</v>
      </c>
      <c r="T318" s="116">
        <f t="shared" si="265"/>
        <v>0</v>
      </c>
      <c r="U318" s="116">
        <f t="shared" si="265"/>
        <v>0</v>
      </c>
      <c r="V318" s="116">
        <f t="shared" si="265"/>
        <v>0</v>
      </c>
      <c r="W318" s="117">
        <f t="shared" si="265"/>
        <v>0</v>
      </c>
      <c r="X318" s="65">
        <f t="shared" si="265"/>
        <v>0</v>
      </c>
      <c r="Y318" s="66">
        <f t="shared" si="265"/>
        <v>0</v>
      </c>
      <c r="Z318" s="66">
        <f t="shared" si="265"/>
        <v>0</v>
      </c>
      <c r="AA318" s="66">
        <f t="shared" si="265"/>
        <v>0</v>
      </c>
      <c r="AB318" s="67">
        <f t="shared" si="265"/>
        <v>0</v>
      </c>
      <c r="AC318" s="68">
        <f t="shared" si="265"/>
        <v>0</v>
      </c>
      <c r="AD318" s="69">
        <f t="shared" si="265"/>
        <v>0</v>
      </c>
      <c r="AE318" s="69">
        <f t="shared" si="265"/>
        <v>0</v>
      </c>
      <c r="AF318" s="69">
        <f t="shared" si="265"/>
        <v>0</v>
      </c>
      <c r="AG318" s="70">
        <f t="shared" si="265"/>
        <v>0</v>
      </c>
      <c r="AH318" s="115">
        <f t="shared" si="265"/>
        <v>0</v>
      </c>
      <c r="AI318" s="116">
        <f t="shared" si="265"/>
        <v>0</v>
      </c>
      <c r="AJ318" s="116">
        <f t="shared" si="265"/>
        <v>0</v>
      </c>
      <c r="AK318" s="116">
        <f t="shared" si="265"/>
        <v>7</v>
      </c>
      <c r="AL318" s="117">
        <f t="shared" si="265"/>
        <v>57</v>
      </c>
      <c r="AM318" s="65">
        <f t="shared" ref="AM318:AQ318" si="266">AM137-AM136</f>
        <v>0</v>
      </c>
      <c r="AN318" s="66">
        <f t="shared" si="266"/>
        <v>0</v>
      </c>
      <c r="AO318" s="66">
        <f t="shared" si="266"/>
        <v>0</v>
      </c>
      <c r="AP318" s="66">
        <f t="shared" si="266"/>
        <v>0</v>
      </c>
      <c r="AQ318" s="67">
        <f t="shared" si="266"/>
        <v>0</v>
      </c>
      <c r="AR318" s="4"/>
    </row>
    <row r="319" spans="2:45">
      <c r="B319" s="193">
        <v>45123</v>
      </c>
      <c r="C319" s="114">
        <f t="shared" si="264"/>
        <v>111</v>
      </c>
      <c r="D319" s="115">
        <f t="shared" ref="D319:AL319" si="267">D138-D137</f>
        <v>0</v>
      </c>
      <c r="E319" s="116">
        <f t="shared" si="267"/>
        <v>0</v>
      </c>
      <c r="F319" s="116">
        <f t="shared" si="267"/>
        <v>0</v>
      </c>
      <c r="G319" s="116">
        <f t="shared" si="267"/>
        <v>0</v>
      </c>
      <c r="H319" s="117">
        <f t="shared" si="267"/>
        <v>0</v>
      </c>
      <c r="I319" s="65">
        <f t="shared" si="267"/>
        <v>0</v>
      </c>
      <c r="J319" s="66">
        <f t="shared" si="267"/>
        <v>0</v>
      </c>
      <c r="K319" s="66">
        <f t="shared" si="267"/>
        <v>0</v>
      </c>
      <c r="L319" s="66">
        <f t="shared" si="267"/>
        <v>0</v>
      </c>
      <c r="M319" s="67">
        <f t="shared" si="267"/>
        <v>0</v>
      </c>
      <c r="N319" s="68">
        <f t="shared" si="267"/>
        <v>0</v>
      </c>
      <c r="O319" s="69">
        <f t="shared" si="267"/>
        <v>0</v>
      </c>
      <c r="P319" s="69">
        <f t="shared" si="267"/>
        <v>0</v>
      </c>
      <c r="Q319" s="69">
        <f t="shared" si="267"/>
        <v>0</v>
      </c>
      <c r="R319" s="70">
        <f t="shared" si="267"/>
        <v>0</v>
      </c>
      <c r="S319" s="115">
        <f t="shared" si="267"/>
        <v>0</v>
      </c>
      <c r="T319" s="116">
        <f t="shared" si="267"/>
        <v>0</v>
      </c>
      <c r="U319" s="116">
        <f t="shared" si="267"/>
        <v>0</v>
      </c>
      <c r="V319" s="116">
        <f t="shared" si="267"/>
        <v>0</v>
      </c>
      <c r="W319" s="117">
        <f t="shared" si="267"/>
        <v>0</v>
      </c>
      <c r="X319" s="65">
        <f t="shared" si="267"/>
        <v>0</v>
      </c>
      <c r="Y319" s="66">
        <f t="shared" si="267"/>
        <v>0</v>
      </c>
      <c r="Z319" s="66">
        <f t="shared" si="267"/>
        <v>0</v>
      </c>
      <c r="AA319" s="66">
        <f t="shared" si="267"/>
        <v>0</v>
      </c>
      <c r="AB319" s="67">
        <f t="shared" si="267"/>
        <v>0</v>
      </c>
      <c r="AC319" s="68">
        <f t="shared" si="267"/>
        <v>0</v>
      </c>
      <c r="AD319" s="69">
        <f t="shared" si="267"/>
        <v>0</v>
      </c>
      <c r="AE319" s="69">
        <f t="shared" si="267"/>
        <v>0</v>
      </c>
      <c r="AF319" s="69">
        <f t="shared" si="267"/>
        <v>0</v>
      </c>
      <c r="AG319" s="70">
        <f t="shared" si="267"/>
        <v>0</v>
      </c>
      <c r="AH319" s="115">
        <f t="shared" si="267"/>
        <v>0</v>
      </c>
      <c r="AI319" s="116">
        <f t="shared" si="267"/>
        <v>8</v>
      </c>
      <c r="AJ319" s="116">
        <f t="shared" si="267"/>
        <v>0</v>
      </c>
      <c r="AK319" s="116">
        <f t="shared" si="267"/>
        <v>12</v>
      </c>
      <c r="AL319" s="117">
        <f t="shared" si="267"/>
        <v>91</v>
      </c>
      <c r="AM319" s="65">
        <f t="shared" ref="AM319:AQ319" si="268">AM138-AM137</f>
        <v>0</v>
      </c>
      <c r="AN319" s="66">
        <f t="shared" si="268"/>
        <v>0</v>
      </c>
      <c r="AO319" s="66">
        <f t="shared" si="268"/>
        <v>0</v>
      </c>
      <c r="AP319" s="66">
        <f t="shared" si="268"/>
        <v>0</v>
      </c>
      <c r="AQ319" s="67">
        <f t="shared" si="268"/>
        <v>0</v>
      </c>
      <c r="AR319" s="4"/>
    </row>
    <row r="320" spans="2:45">
      <c r="B320" s="193">
        <v>45131</v>
      </c>
      <c r="C320" s="114">
        <f t="shared" si="264"/>
        <v>56</v>
      </c>
      <c r="D320" s="115">
        <f t="shared" ref="D320:AL320" si="269">D139-D138</f>
        <v>0</v>
      </c>
      <c r="E320" s="116">
        <f t="shared" si="269"/>
        <v>0</v>
      </c>
      <c r="F320" s="116">
        <f t="shared" si="269"/>
        <v>0</v>
      </c>
      <c r="G320" s="116">
        <f t="shared" si="269"/>
        <v>0</v>
      </c>
      <c r="H320" s="117">
        <f t="shared" si="269"/>
        <v>0</v>
      </c>
      <c r="I320" s="65">
        <f t="shared" si="269"/>
        <v>0</v>
      </c>
      <c r="J320" s="66">
        <f t="shared" si="269"/>
        <v>0</v>
      </c>
      <c r="K320" s="66">
        <f t="shared" si="269"/>
        <v>0</v>
      </c>
      <c r="L320" s="66">
        <f t="shared" si="269"/>
        <v>0</v>
      </c>
      <c r="M320" s="67">
        <f t="shared" si="269"/>
        <v>0</v>
      </c>
      <c r="N320" s="68">
        <f t="shared" si="269"/>
        <v>0</v>
      </c>
      <c r="O320" s="69">
        <f t="shared" si="269"/>
        <v>0</v>
      </c>
      <c r="P320" s="69">
        <f t="shared" si="269"/>
        <v>0</v>
      </c>
      <c r="Q320" s="69">
        <f t="shared" si="269"/>
        <v>0</v>
      </c>
      <c r="R320" s="70">
        <f t="shared" si="269"/>
        <v>0</v>
      </c>
      <c r="S320" s="115">
        <f t="shared" si="269"/>
        <v>0</v>
      </c>
      <c r="T320" s="116">
        <f t="shared" si="269"/>
        <v>0</v>
      </c>
      <c r="U320" s="116">
        <f t="shared" si="269"/>
        <v>0</v>
      </c>
      <c r="V320" s="116">
        <f t="shared" si="269"/>
        <v>0</v>
      </c>
      <c r="W320" s="117">
        <f t="shared" si="269"/>
        <v>0</v>
      </c>
      <c r="X320" s="65">
        <f t="shared" si="269"/>
        <v>0</v>
      </c>
      <c r="Y320" s="66">
        <f t="shared" si="269"/>
        <v>0</v>
      </c>
      <c r="Z320" s="66">
        <f t="shared" si="269"/>
        <v>0</v>
      </c>
      <c r="AA320" s="66">
        <f t="shared" si="269"/>
        <v>0</v>
      </c>
      <c r="AB320" s="67">
        <f t="shared" si="269"/>
        <v>0</v>
      </c>
      <c r="AC320" s="68">
        <f t="shared" si="269"/>
        <v>0</v>
      </c>
      <c r="AD320" s="69">
        <f t="shared" si="269"/>
        <v>0</v>
      </c>
      <c r="AE320" s="69">
        <f t="shared" si="269"/>
        <v>0</v>
      </c>
      <c r="AF320" s="69">
        <f t="shared" si="269"/>
        <v>0</v>
      </c>
      <c r="AG320" s="70">
        <f t="shared" si="269"/>
        <v>0</v>
      </c>
      <c r="AH320" s="115">
        <f t="shared" si="269"/>
        <v>0</v>
      </c>
      <c r="AI320" s="116">
        <f t="shared" si="269"/>
        <v>0</v>
      </c>
      <c r="AJ320" s="116">
        <f t="shared" si="269"/>
        <v>0</v>
      </c>
      <c r="AK320" s="116">
        <f t="shared" si="269"/>
        <v>0</v>
      </c>
      <c r="AL320" s="117">
        <f t="shared" si="269"/>
        <v>56</v>
      </c>
      <c r="AM320" s="65">
        <f t="shared" ref="AM320:AQ320" si="270">AM139-AM138</f>
        <v>0</v>
      </c>
      <c r="AN320" s="66">
        <f t="shared" si="270"/>
        <v>0</v>
      </c>
      <c r="AO320" s="66">
        <f t="shared" si="270"/>
        <v>0</v>
      </c>
      <c r="AP320" s="66">
        <f t="shared" si="270"/>
        <v>0</v>
      </c>
      <c r="AQ320" s="67">
        <f t="shared" si="270"/>
        <v>0</v>
      </c>
      <c r="AR320" s="4"/>
    </row>
    <row r="321" spans="2:44">
      <c r="B321" s="193">
        <v>45137</v>
      </c>
      <c r="C321" s="114">
        <f t="shared" si="264"/>
        <v>148</v>
      </c>
      <c r="D321" s="115">
        <f t="shared" ref="D321:AL321" si="271">D140-D139</f>
        <v>0</v>
      </c>
      <c r="E321" s="116">
        <f t="shared" si="271"/>
        <v>0</v>
      </c>
      <c r="F321" s="116">
        <f t="shared" si="271"/>
        <v>0</v>
      </c>
      <c r="G321" s="116">
        <f t="shared" si="271"/>
        <v>0</v>
      </c>
      <c r="H321" s="117">
        <f t="shared" si="271"/>
        <v>0</v>
      </c>
      <c r="I321" s="65">
        <f t="shared" si="271"/>
        <v>0</v>
      </c>
      <c r="J321" s="66">
        <f t="shared" si="271"/>
        <v>0</v>
      </c>
      <c r="K321" s="66">
        <f t="shared" si="271"/>
        <v>0</v>
      </c>
      <c r="L321" s="66">
        <f t="shared" si="271"/>
        <v>0</v>
      </c>
      <c r="M321" s="67">
        <f t="shared" si="271"/>
        <v>0</v>
      </c>
      <c r="N321" s="68">
        <f t="shared" si="271"/>
        <v>0</v>
      </c>
      <c r="O321" s="69">
        <f t="shared" si="271"/>
        <v>0</v>
      </c>
      <c r="P321" s="69">
        <f t="shared" si="271"/>
        <v>0</v>
      </c>
      <c r="Q321" s="69">
        <f t="shared" si="271"/>
        <v>0</v>
      </c>
      <c r="R321" s="70">
        <f t="shared" si="271"/>
        <v>0</v>
      </c>
      <c r="S321" s="115">
        <f t="shared" si="271"/>
        <v>0</v>
      </c>
      <c r="T321" s="116">
        <f t="shared" si="271"/>
        <v>0</v>
      </c>
      <c r="U321" s="116">
        <f t="shared" si="271"/>
        <v>0</v>
      </c>
      <c r="V321" s="116">
        <f t="shared" si="271"/>
        <v>0</v>
      </c>
      <c r="W321" s="117">
        <f t="shared" si="271"/>
        <v>0</v>
      </c>
      <c r="X321" s="65">
        <f t="shared" si="271"/>
        <v>0</v>
      </c>
      <c r="Y321" s="66">
        <f t="shared" si="271"/>
        <v>0</v>
      </c>
      <c r="Z321" s="66">
        <f t="shared" si="271"/>
        <v>0</v>
      </c>
      <c r="AA321" s="66">
        <f t="shared" si="271"/>
        <v>3</v>
      </c>
      <c r="AB321" s="67">
        <f t="shared" si="271"/>
        <v>3</v>
      </c>
      <c r="AC321" s="68">
        <f t="shared" si="271"/>
        <v>0</v>
      </c>
      <c r="AD321" s="69">
        <f t="shared" si="271"/>
        <v>0</v>
      </c>
      <c r="AE321" s="69">
        <f t="shared" si="271"/>
        <v>0</v>
      </c>
      <c r="AF321" s="69">
        <f t="shared" si="271"/>
        <v>0</v>
      </c>
      <c r="AG321" s="70">
        <f t="shared" si="271"/>
        <v>0</v>
      </c>
      <c r="AH321" s="115">
        <f t="shared" si="271"/>
        <v>0</v>
      </c>
      <c r="AI321" s="116">
        <f t="shared" si="271"/>
        <v>0</v>
      </c>
      <c r="AJ321" s="116">
        <f t="shared" si="271"/>
        <v>0</v>
      </c>
      <c r="AK321" s="116">
        <f t="shared" si="271"/>
        <v>1</v>
      </c>
      <c r="AL321" s="117">
        <f t="shared" si="271"/>
        <v>141</v>
      </c>
      <c r="AM321" s="65">
        <f t="shared" ref="AM321:AQ321" si="272">AM140-AM139</f>
        <v>0</v>
      </c>
      <c r="AN321" s="66">
        <f t="shared" si="272"/>
        <v>0</v>
      </c>
      <c r="AO321" s="66">
        <f t="shared" si="272"/>
        <v>0</v>
      </c>
      <c r="AP321" s="66">
        <f t="shared" si="272"/>
        <v>0</v>
      </c>
      <c r="AQ321" s="67">
        <f t="shared" si="272"/>
        <v>0</v>
      </c>
      <c r="AR321" s="4"/>
    </row>
    <row r="322" spans="2:44">
      <c r="B322" s="193">
        <v>45145</v>
      </c>
      <c r="C322" s="114">
        <f t="shared" si="264"/>
        <v>63</v>
      </c>
      <c r="D322" s="115">
        <f t="shared" ref="D322:AL322" si="273">D141-D140</f>
        <v>0</v>
      </c>
      <c r="E322" s="116">
        <f t="shared" si="273"/>
        <v>0</v>
      </c>
      <c r="F322" s="116">
        <f t="shared" si="273"/>
        <v>0</v>
      </c>
      <c r="G322" s="116">
        <f t="shared" si="273"/>
        <v>0</v>
      </c>
      <c r="H322" s="117">
        <f t="shared" si="273"/>
        <v>0</v>
      </c>
      <c r="I322" s="65">
        <f t="shared" si="273"/>
        <v>0</v>
      </c>
      <c r="J322" s="66">
        <f t="shared" si="273"/>
        <v>0</v>
      </c>
      <c r="K322" s="66">
        <f t="shared" si="273"/>
        <v>0</v>
      </c>
      <c r="L322" s="66">
        <f t="shared" si="273"/>
        <v>0</v>
      </c>
      <c r="M322" s="67">
        <f t="shared" si="273"/>
        <v>0</v>
      </c>
      <c r="N322" s="68">
        <f t="shared" si="273"/>
        <v>0</v>
      </c>
      <c r="O322" s="69">
        <f t="shared" si="273"/>
        <v>0</v>
      </c>
      <c r="P322" s="69">
        <f t="shared" si="273"/>
        <v>0</v>
      </c>
      <c r="Q322" s="69">
        <f t="shared" si="273"/>
        <v>0</v>
      </c>
      <c r="R322" s="70">
        <f t="shared" si="273"/>
        <v>0</v>
      </c>
      <c r="S322" s="115">
        <f t="shared" si="273"/>
        <v>0</v>
      </c>
      <c r="T322" s="116">
        <f t="shared" si="273"/>
        <v>0</v>
      </c>
      <c r="U322" s="116">
        <f t="shared" si="273"/>
        <v>0</v>
      </c>
      <c r="V322" s="116">
        <f t="shared" si="273"/>
        <v>0</v>
      </c>
      <c r="W322" s="117">
        <f t="shared" si="273"/>
        <v>0</v>
      </c>
      <c r="X322" s="65">
        <f t="shared" si="273"/>
        <v>0</v>
      </c>
      <c r="Y322" s="66">
        <f t="shared" si="273"/>
        <v>0</v>
      </c>
      <c r="Z322" s="66">
        <f t="shared" si="273"/>
        <v>0</v>
      </c>
      <c r="AA322" s="66">
        <f t="shared" si="273"/>
        <v>0</v>
      </c>
      <c r="AB322" s="67">
        <f t="shared" si="273"/>
        <v>0</v>
      </c>
      <c r="AC322" s="68">
        <f t="shared" si="273"/>
        <v>0</v>
      </c>
      <c r="AD322" s="69">
        <f t="shared" si="273"/>
        <v>0</v>
      </c>
      <c r="AE322" s="69">
        <f t="shared" si="273"/>
        <v>0</v>
      </c>
      <c r="AF322" s="69">
        <f t="shared" si="273"/>
        <v>0</v>
      </c>
      <c r="AG322" s="70">
        <f t="shared" si="273"/>
        <v>0</v>
      </c>
      <c r="AH322" s="115">
        <f t="shared" si="273"/>
        <v>0</v>
      </c>
      <c r="AI322" s="116">
        <f t="shared" si="273"/>
        <v>0</v>
      </c>
      <c r="AJ322" s="116">
        <f t="shared" si="273"/>
        <v>0</v>
      </c>
      <c r="AK322" s="116">
        <f t="shared" si="273"/>
        <v>2</v>
      </c>
      <c r="AL322" s="117">
        <f t="shared" si="273"/>
        <v>61</v>
      </c>
      <c r="AM322" s="65">
        <f t="shared" ref="AM322:AQ322" si="274">AM141-AM140</f>
        <v>0</v>
      </c>
      <c r="AN322" s="66">
        <f t="shared" si="274"/>
        <v>0</v>
      </c>
      <c r="AO322" s="66">
        <f t="shared" si="274"/>
        <v>0</v>
      </c>
      <c r="AP322" s="66">
        <f t="shared" si="274"/>
        <v>0</v>
      </c>
      <c r="AQ322" s="67">
        <f t="shared" si="274"/>
        <v>0</v>
      </c>
      <c r="AR322" s="4"/>
    </row>
    <row r="323" spans="2:44">
      <c r="B323" s="193">
        <v>45152</v>
      </c>
      <c r="C323" s="114">
        <f t="shared" si="264"/>
        <v>125</v>
      </c>
      <c r="D323" s="115">
        <f t="shared" ref="D323:AL323" si="275">D142-D141</f>
        <v>0</v>
      </c>
      <c r="E323" s="116">
        <f t="shared" si="275"/>
        <v>0</v>
      </c>
      <c r="F323" s="116">
        <f t="shared" si="275"/>
        <v>0</v>
      </c>
      <c r="G323" s="116">
        <f t="shared" si="275"/>
        <v>0</v>
      </c>
      <c r="H323" s="117">
        <f t="shared" si="275"/>
        <v>0</v>
      </c>
      <c r="I323" s="65">
        <f t="shared" si="275"/>
        <v>0</v>
      </c>
      <c r="J323" s="66">
        <f t="shared" si="275"/>
        <v>0</v>
      </c>
      <c r="K323" s="66">
        <f t="shared" si="275"/>
        <v>0</v>
      </c>
      <c r="L323" s="66">
        <f t="shared" si="275"/>
        <v>0</v>
      </c>
      <c r="M323" s="67">
        <f t="shared" si="275"/>
        <v>0</v>
      </c>
      <c r="N323" s="68">
        <f t="shared" si="275"/>
        <v>0</v>
      </c>
      <c r="O323" s="69">
        <f t="shared" si="275"/>
        <v>0</v>
      </c>
      <c r="P323" s="69">
        <f t="shared" si="275"/>
        <v>0</v>
      </c>
      <c r="Q323" s="69">
        <f t="shared" si="275"/>
        <v>0</v>
      </c>
      <c r="R323" s="70">
        <f t="shared" si="275"/>
        <v>0</v>
      </c>
      <c r="S323" s="115">
        <f t="shared" si="275"/>
        <v>0</v>
      </c>
      <c r="T323" s="116">
        <f t="shared" si="275"/>
        <v>0</v>
      </c>
      <c r="U323" s="116">
        <f t="shared" si="275"/>
        <v>0</v>
      </c>
      <c r="V323" s="116">
        <f t="shared" si="275"/>
        <v>0</v>
      </c>
      <c r="W323" s="117">
        <f t="shared" si="275"/>
        <v>0</v>
      </c>
      <c r="X323" s="65">
        <f t="shared" si="275"/>
        <v>0</v>
      </c>
      <c r="Y323" s="66">
        <f t="shared" si="275"/>
        <v>0</v>
      </c>
      <c r="Z323" s="66">
        <f t="shared" si="275"/>
        <v>0</v>
      </c>
      <c r="AA323" s="66">
        <f t="shared" si="275"/>
        <v>0</v>
      </c>
      <c r="AB323" s="67">
        <f t="shared" si="275"/>
        <v>0</v>
      </c>
      <c r="AC323" s="68">
        <f t="shared" si="275"/>
        <v>0</v>
      </c>
      <c r="AD323" s="69">
        <f t="shared" si="275"/>
        <v>0</v>
      </c>
      <c r="AE323" s="69">
        <f t="shared" si="275"/>
        <v>0</v>
      </c>
      <c r="AF323" s="69">
        <f t="shared" si="275"/>
        <v>0</v>
      </c>
      <c r="AG323" s="70">
        <f t="shared" si="275"/>
        <v>0</v>
      </c>
      <c r="AH323" s="115">
        <f t="shared" si="275"/>
        <v>0</v>
      </c>
      <c r="AI323" s="116">
        <f t="shared" si="275"/>
        <v>0</v>
      </c>
      <c r="AJ323" s="116">
        <f t="shared" si="275"/>
        <v>0</v>
      </c>
      <c r="AK323" s="116">
        <f t="shared" si="275"/>
        <v>18</v>
      </c>
      <c r="AL323" s="117">
        <f t="shared" si="275"/>
        <v>107</v>
      </c>
      <c r="AM323" s="65">
        <f t="shared" ref="AM323:AQ323" si="276">AM142-AM141</f>
        <v>0</v>
      </c>
      <c r="AN323" s="66">
        <f t="shared" si="276"/>
        <v>0</v>
      </c>
      <c r="AO323" s="66">
        <f t="shared" si="276"/>
        <v>0</v>
      </c>
      <c r="AP323" s="66">
        <f t="shared" si="276"/>
        <v>0</v>
      </c>
      <c r="AQ323" s="67">
        <f t="shared" si="276"/>
        <v>0</v>
      </c>
      <c r="AR323" s="4"/>
    </row>
    <row r="324" spans="2:44">
      <c r="B324" s="193">
        <v>45158</v>
      </c>
      <c r="C324" s="114">
        <f t="shared" si="264"/>
        <v>84</v>
      </c>
      <c r="D324" s="115">
        <f t="shared" ref="D324:AL324" si="277">D143-D142</f>
        <v>0</v>
      </c>
      <c r="E324" s="116">
        <f t="shared" si="277"/>
        <v>0</v>
      </c>
      <c r="F324" s="116">
        <f t="shared" si="277"/>
        <v>0</v>
      </c>
      <c r="G324" s="116">
        <f t="shared" si="277"/>
        <v>0</v>
      </c>
      <c r="H324" s="117">
        <f t="shared" si="277"/>
        <v>0</v>
      </c>
      <c r="I324" s="65">
        <f t="shared" si="277"/>
        <v>0</v>
      </c>
      <c r="J324" s="66">
        <f t="shared" si="277"/>
        <v>0</v>
      </c>
      <c r="K324" s="66">
        <f t="shared" si="277"/>
        <v>0</v>
      </c>
      <c r="L324" s="66">
        <f t="shared" si="277"/>
        <v>0</v>
      </c>
      <c r="M324" s="67">
        <f t="shared" si="277"/>
        <v>0</v>
      </c>
      <c r="N324" s="68">
        <f t="shared" si="277"/>
        <v>0</v>
      </c>
      <c r="O324" s="69">
        <f t="shared" si="277"/>
        <v>0</v>
      </c>
      <c r="P324" s="69">
        <f t="shared" si="277"/>
        <v>0</v>
      </c>
      <c r="Q324" s="69">
        <f t="shared" si="277"/>
        <v>0</v>
      </c>
      <c r="R324" s="70">
        <f t="shared" si="277"/>
        <v>0</v>
      </c>
      <c r="S324" s="115">
        <f t="shared" si="277"/>
        <v>0</v>
      </c>
      <c r="T324" s="116">
        <f t="shared" si="277"/>
        <v>0</v>
      </c>
      <c r="U324" s="116">
        <f t="shared" si="277"/>
        <v>0</v>
      </c>
      <c r="V324" s="116">
        <f t="shared" si="277"/>
        <v>0</v>
      </c>
      <c r="W324" s="117">
        <f t="shared" si="277"/>
        <v>0</v>
      </c>
      <c r="X324" s="65">
        <f t="shared" si="277"/>
        <v>0</v>
      </c>
      <c r="Y324" s="66">
        <f t="shared" si="277"/>
        <v>0</v>
      </c>
      <c r="Z324" s="66">
        <f t="shared" si="277"/>
        <v>0</v>
      </c>
      <c r="AA324" s="66">
        <f t="shared" si="277"/>
        <v>0</v>
      </c>
      <c r="AB324" s="67">
        <f t="shared" si="277"/>
        <v>0</v>
      </c>
      <c r="AC324" s="68">
        <f t="shared" si="277"/>
        <v>0</v>
      </c>
      <c r="AD324" s="69">
        <f t="shared" si="277"/>
        <v>0</v>
      </c>
      <c r="AE324" s="69">
        <f t="shared" si="277"/>
        <v>0</v>
      </c>
      <c r="AF324" s="69">
        <f t="shared" si="277"/>
        <v>0</v>
      </c>
      <c r="AG324" s="70">
        <f t="shared" si="277"/>
        <v>0</v>
      </c>
      <c r="AH324" s="115">
        <f t="shared" si="277"/>
        <v>0</v>
      </c>
      <c r="AI324" s="116">
        <f t="shared" si="277"/>
        <v>0</v>
      </c>
      <c r="AJ324" s="116">
        <f t="shared" si="277"/>
        <v>0</v>
      </c>
      <c r="AK324" s="116">
        <f t="shared" si="277"/>
        <v>0</v>
      </c>
      <c r="AL324" s="117">
        <f t="shared" si="277"/>
        <v>84</v>
      </c>
      <c r="AM324" s="65">
        <f t="shared" ref="AM324:AQ324" si="278">AM143-AM142</f>
        <v>0</v>
      </c>
      <c r="AN324" s="66">
        <f t="shared" si="278"/>
        <v>0</v>
      </c>
      <c r="AO324" s="66">
        <f t="shared" si="278"/>
        <v>0</v>
      </c>
      <c r="AP324" s="66">
        <f t="shared" si="278"/>
        <v>0</v>
      </c>
      <c r="AQ324" s="67">
        <f t="shared" si="278"/>
        <v>0</v>
      </c>
      <c r="AR324" s="4"/>
    </row>
    <row r="325" spans="2:44">
      <c r="B325" s="193">
        <v>45165</v>
      </c>
      <c r="C325" s="114">
        <f t="shared" si="264"/>
        <v>83</v>
      </c>
      <c r="D325" s="115">
        <f t="shared" ref="D325:AL325" si="279">D144-D143</f>
        <v>0</v>
      </c>
      <c r="E325" s="116">
        <f t="shared" si="279"/>
        <v>0</v>
      </c>
      <c r="F325" s="116">
        <f t="shared" si="279"/>
        <v>0</v>
      </c>
      <c r="G325" s="116">
        <f t="shared" si="279"/>
        <v>0</v>
      </c>
      <c r="H325" s="117">
        <f t="shared" si="279"/>
        <v>0</v>
      </c>
      <c r="I325" s="65">
        <f t="shared" si="279"/>
        <v>0</v>
      </c>
      <c r="J325" s="66">
        <f t="shared" si="279"/>
        <v>0</v>
      </c>
      <c r="K325" s="66">
        <f t="shared" si="279"/>
        <v>0</v>
      </c>
      <c r="L325" s="66">
        <f t="shared" si="279"/>
        <v>0</v>
      </c>
      <c r="M325" s="67">
        <f t="shared" si="279"/>
        <v>0</v>
      </c>
      <c r="N325" s="68">
        <f t="shared" si="279"/>
        <v>0</v>
      </c>
      <c r="O325" s="69">
        <f t="shared" si="279"/>
        <v>0</v>
      </c>
      <c r="P325" s="69">
        <f t="shared" si="279"/>
        <v>0</v>
      </c>
      <c r="Q325" s="69">
        <f t="shared" si="279"/>
        <v>0</v>
      </c>
      <c r="R325" s="70">
        <f t="shared" si="279"/>
        <v>0</v>
      </c>
      <c r="S325" s="115">
        <f t="shared" si="279"/>
        <v>0</v>
      </c>
      <c r="T325" s="116">
        <f t="shared" si="279"/>
        <v>0</v>
      </c>
      <c r="U325" s="116">
        <f t="shared" si="279"/>
        <v>0</v>
      </c>
      <c r="V325" s="116">
        <f t="shared" si="279"/>
        <v>0</v>
      </c>
      <c r="W325" s="117">
        <f t="shared" si="279"/>
        <v>0</v>
      </c>
      <c r="X325" s="65">
        <f t="shared" si="279"/>
        <v>0</v>
      </c>
      <c r="Y325" s="66">
        <f t="shared" si="279"/>
        <v>0</v>
      </c>
      <c r="Z325" s="66">
        <f t="shared" si="279"/>
        <v>0</v>
      </c>
      <c r="AA325" s="66">
        <f t="shared" si="279"/>
        <v>0</v>
      </c>
      <c r="AB325" s="67">
        <f t="shared" si="279"/>
        <v>0</v>
      </c>
      <c r="AC325" s="68">
        <f t="shared" si="279"/>
        <v>0</v>
      </c>
      <c r="AD325" s="69">
        <f t="shared" si="279"/>
        <v>0</v>
      </c>
      <c r="AE325" s="69">
        <f t="shared" si="279"/>
        <v>0</v>
      </c>
      <c r="AF325" s="69">
        <f t="shared" si="279"/>
        <v>0</v>
      </c>
      <c r="AG325" s="70">
        <f t="shared" si="279"/>
        <v>0</v>
      </c>
      <c r="AH325" s="115">
        <f t="shared" si="279"/>
        <v>0</v>
      </c>
      <c r="AI325" s="116">
        <f t="shared" si="279"/>
        <v>0</v>
      </c>
      <c r="AJ325" s="116">
        <f t="shared" si="279"/>
        <v>0</v>
      </c>
      <c r="AK325" s="116">
        <f t="shared" si="279"/>
        <v>0</v>
      </c>
      <c r="AL325" s="117">
        <f t="shared" si="279"/>
        <v>83</v>
      </c>
      <c r="AM325" s="65">
        <f t="shared" ref="AM325:AQ325" si="280">AM144-AM143</f>
        <v>0</v>
      </c>
      <c r="AN325" s="66">
        <f t="shared" si="280"/>
        <v>0</v>
      </c>
      <c r="AO325" s="66">
        <f t="shared" si="280"/>
        <v>0</v>
      </c>
      <c r="AP325" s="66">
        <f t="shared" si="280"/>
        <v>0</v>
      </c>
      <c r="AQ325" s="67">
        <f t="shared" si="280"/>
        <v>0</v>
      </c>
      <c r="AR325" s="4"/>
    </row>
    <row r="326" spans="2:44">
      <c r="B326" s="193">
        <v>45172</v>
      </c>
      <c r="C326" s="114">
        <f t="shared" si="264"/>
        <v>77</v>
      </c>
      <c r="D326" s="115">
        <f t="shared" ref="D326:AL326" si="281">D145-D144</f>
        <v>0</v>
      </c>
      <c r="E326" s="116">
        <f t="shared" si="281"/>
        <v>0</v>
      </c>
      <c r="F326" s="116">
        <f t="shared" si="281"/>
        <v>0</v>
      </c>
      <c r="G326" s="116">
        <f t="shared" si="281"/>
        <v>0</v>
      </c>
      <c r="H326" s="117">
        <f t="shared" si="281"/>
        <v>0</v>
      </c>
      <c r="I326" s="65">
        <f t="shared" si="281"/>
        <v>0</v>
      </c>
      <c r="J326" s="66">
        <f t="shared" si="281"/>
        <v>0</v>
      </c>
      <c r="K326" s="66">
        <f t="shared" si="281"/>
        <v>0</v>
      </c>
      <c r="L326" s="66">
        <f t="shared" si="281"/>
        <v>0</v>
      </c>
      <c r="M326" s="67">
        <f t="shared" si="281"/>
        <v>0</v>
      </c>
      <c r="N326" s="68">
        <f t="shared" si="281"/>
        <v>0</v>
      </c>
      <c r="O326" s="69">
        <f t="shared" si="281"/>
        <v>0</v>
      </c>
      <c r="P326" s="69">
        <f t="shared" si="281"/>
        <v>0</v>
      </c>
      <c r="Q326" s="69">
        <f t="shared" si="281"/>
        <v>0</v>
      </c>
      <c r="R326" s="70">
        <f t="shared" si="281"/>
        <v>0</v>
      </c>
      <c r="S326" s="115">
        <f t="shared" si="281"/>
        <v>0</v>
      </c>
      <c r="T326" s="116">
        <f t="shared" si="281"/>
        <v>0</v>
      </c>
      <c r="U326" s="116">
        <f t="shared" si="281"/>
        <v>0</v>
      </c>
      <c r="V326" s="116">
        <f t="shared" si="281"/>
        <v>0</v>
      </c>
      <c r="W326" s="117">
        <f t="shared" si="281"/>
        <v>0</v>
      </c>
      <c r="X326" s="65">
        <f t="shared" si="281"/>
        <v>0</v>
      </c>
      <c r="Y326" s="66">
        <f t="shared" si="281"/>
        <v>0</v>
      </c>
      <c r="Z326" s="66">
        <f t="shared" si="281"/>
        <v>0</v>
      </c>
      <c r="AA326" s="66">
        <f t="shared" si="281"/>
        <v>0</v>
      </c>
      <c r="AB326" s="67">
        <f t="shared" si="281"/>
        <v>0</v>
      </c>
      <c r="AC326" s="68">
        <f t="shared" si="281"/>
        <v>0</v>
      </c>
      <c r="AD326" s="69">
        <f t="shared" si="281"/>
        <v>0</v>
      </c>
      <c r="AE326" s="69">
        <f t="shared" si="281"/>
        <v>0</v>
      </c>
      <c r="AF326" s="69">
        <f t="shared" si="281"/>
        <v>0</v>
      </c>
      <c r="AG326" s="70">
        <f t="shared" si="281"/>
        <v>0</v>
      </c>
      <c r="AH326" s="115">
        <f t="shared" si="281"/>
        <v>0</v>
      </c>
      <c r="AI326" s="116">
        <f t="shared" si="281"/>
        <v>0</v>
      </c>
      <c r="AJ326" s="116">
        <f t="shared" si="281"/>
        <v>0</v>
      </c>
      <c r="AK326" s="116">
        <f t="shared" si="281"/>
        <v>0</v>
      </c>
      <c r="AL326" s="117">
        <f t="shared" si="281"/>
        <v>77</v>
      </c>
      <c r="AM326" s="65">
        <f t="shared" ref="AM326:AQ326" si="282">AM145-AM144</f>
        <v>0</v>
      </c>
      <c r="AN326" s="66">
        <f t="shared" si="282"/>
        <v>0</v>
      </c>
      <c r="AO326" s="66">
        <f t="shared" si="282"/>
        <v>0</v>
      </c>
      <c r="AP326" s="66">
        <f t="shared" si="282"/>
        <v>0</v>
      </c>
      <c r="AQ326" s="67">
        <f t="shared" si="282"/>
        <v>0</v>
      </c>
      <c r="AR326" s="4"/>
    </row>
    <row r="327" spans="2:44">
      <c r="B327" s="193">
        <v>45179</v>
      </c>
      <c r="C327" s="114">
        <f t="shared" si="264"/>
        <v>59</v>
      </c>
      <c r="D327" s="115">
        <f t="shared" ref="D327:AL327" si="283">D146-D145</f>
        <v>0</v>
      </c>
      <c r="E327" s="116">
        <f t="shared" si="283"/>
        <v>0</v>
      </c>
      <c r="F327" s="116">
        <f t="shared" si="283"/>
        <v>0</v>
      </c>
      <c r="G327" s="116">
        <f t="shared" si="283"/>
        <v>0</v>
      </c>
      <c r="H327" s="117">
        <f t="shared" si="283"/>
        <v>0</v>
      </c>
      <c r="I327" s="65">
        <f t="shared" si="283"/>
        <v>0</v>
      </c>
      <c r="J327" s="66">
        <f t="shared" si="283"/>
        <v>0</v>
      </c>
      <c r="K327" s="66">
        <f t="shared" si="283"/>
        <v>0</v>
      </c>
      <c r="L327" s="66">
        <f t="shared" si="283"/>
        <v>0</v>
      </c>
      <c r="M327" s="67">
        <f t="shared" si="283"/>
        <v>0</v>
      </c>
      <c r="N327" s="68">
        <f t="shared" si="283"/>
        <v>0</v>
      </c>
      <c r="O327" s="69">
        <f t="shared" si="283"/>
        <v>0</v>
      </c>
      <c r="P327" s="69">
        <f t="shared" si="283"/>
        <v>0</v>
      </c>
      <c r="Q327" s="69">
        <f t="shared" si="283"/>
        <v>0</v>
      </c>
      <c r="R327" s="70">
        <f t="shared" si="283"/>
        <v>0</v>
      </c>
      <c r="S327" s="115">
        <f t="shared" si="283"/>
        <v>0</v>
      </c>
      <c r="T327" s="116">
        <f t="shared" si="283"/>
        <v>0</v>
      </c>
      <c r="U327" s="116">
        <f t="shared" si="283"/>
        <v>0</v>
      </c>
      <c r="V327" s="116">
        <f t="shared" si="283"/>
        <v>0</v>
      </c>
      <c r="W327" s="117">
        <f t="shared" si="283"/>
        <v>0</v>
      </c>
      <c r="X327" s="65">
        <f t="shared" si="283"/>
        <v>0</v>
      </c>
      <c r="Y327" s="66">
        <f t="shared" si="283"/>
        <v>0</v>
      </c>
      <c r="Z327" s="66">
        <f t="shared" si="283"/>
        <v>0</v>
      </c>
      <c r="AA327" s="66">
        <f t="shared" si="283"/>
        <v>0</v>
      </c>
      <c r="AB327" s="67">
        <f t="shared" si="283"/>
        <v>0</v>
      </c>
      <c r="AC327" s="68">
        <f t="shared" si="283"/>
        <v>0</v>
      </c>
      <c r="AD327" s="69">
        <f t="shared" si="283"/>
        <v>0</v>
      </c>
      <c r="AE327" s="69">
        <f t="shared" si="283"/>
        <v>0</v>
      </c>
      <c r="AF327" s="69">
        <f t="shared" si="283"/>
        <v>0</v>
      </c>
      <c r="AG327" s="70">
        <f t="shared" si="283"/>
        <v>0</v>
      </c>
      <c r="AH327" s="115">
        <f t="shared" si="283"/>
        <v>0</v>
      </c>
      <c r="AI327" s="116">
        <f t="shared" si="283"/>
        <v>0</v>
      </c>
      <c r="AJ327" s="116">
        <f t="shared" si="283"/>
        <v>0</v>
      </c>
      <c r="AK327" s="116">
        <f t="shared" si="283"/>
        <v>0</v>
      </c>
      <c r="AL327" s="117">
        <f t="shared" si="283"/>
        <v>59</v>
      </c>
      <c r="AM327" s="65">
        <f t="shared" ref="AM327:AQ327" si="284">AM146-AM145</f>
        <v>0</v>
      </c>
      <c r="AN327" s="66">
        <f t="shared" si="284"/>
        <v>0</v>
      </c>
      <c r="AO327" s="66">
        <f t="shared" si="284"/>
        <v>0</v>
      </c>
      <c r="AP327" s="66">
        <f t="shared" si="284"/>
        <v>0</v>
      </c>
      <c r="AQ327" s="67">
        <f t="shared" si="284"/>
        <v>0</v>
      </c>
      <c r="AR327" s="4"/>
    </row>
    <row r="328" spans="2:44">
      <c r="B328" s="193">
        <v>45186</v>
      </c>
      <c r="C328" s="114">
        <f t="shared" si="264"/>
        <v>81</v>
      </c>
      <c r="D328" s="115">
        <f t="shared" ref="D328:AL328" si="285">D147-D146</f>
        <v>0</v>
      </c>
      <c r="E328" s="116">
        <f t="shared" si="285"/>
        <v>0</v>
      </c>
      <c r="F328" s="116">
        <f t="shared" si="285"/>
        <v>0</v>
      </c>
      <c r="G328" s="116">
        <f t="shared" si="285"/>
        <v>0</v>
      </c>
      <c r="H328" s="117">
        <f t="shared" si="285"/>
        <v>0</v>
      </c>
      <c r="I328" s="65">
        <f t="shared" si="285"/>
        <v>0</v>
      </c>
      <c r="J328" s="66">
        <f t="shared" si="285"/>
        <v>0</v>
      </c>
      <c r="K328" s="66">
        <f t="shared" si="285"/>
        <v>0</v>
      </c>
      <c r="L328" s="66">
        <f t="shared" si="285"/>
        <v>0</v>
      </c>
      <c r="M328" s="67">
        <f t="shared" si="285"/>
        <v>0</v>
      </c>
      <c r="N328" s="68">
        <f t="shared" si="285"/>
        <v>0</v>
      </c>
      <c r="O328" s="69">
        <f t="shared" si="285"/>
        <v>0</v>
      </c>
      <c r="P328" s="69">
        <f t="shared" si="285"/>
        <v>0</v>
      </c>
      <c r="Q328" s="69">
        <f t="shared" si="285"/>
        <v>0</v>
      </c>
      <c r="R328" s="70">
        <f t="shared" si="285"/>
        <v>0</v>
      </c>
      <c r="S328" s="115">
        <f t="shared" si="285"/>
        <v>0</v>
      </c>
      <c r="T328" s="116">
        <f t="shared" si="285"/>
        <v>0</v>
      </c>
      <c r="U328" s="116">
        <f t="shared" si="285"/>
        <v>0</v>
      </c>
      <c r="V328" s="116">
        <f t="shared" si="285"/>
        <v>0</v>
      </c>
      <c r="W328" s="117">
        <f t="shared" si="285"/>
        <v>0</v>
      </c>
      <c r="X328" s="65">
        <f t="shared" si="285"/>
        <v>0</v>
      </c>
      <c r="Y328" s="66">
        <f t="shared" si="285"/>
        <v>0</v>
      </c>
      <c r="Z328" s="66">
        <f t="shared" si="285"/>
        <v>0</v>
      </c>
      <c r="AA328" s="66">
        <f t="shared" si="285"/>
        <v>0</v>
      </c>
      <c r="AB328" s="67">
        <f t="shared" si="285"/>
        <v>0</v>
      </c>
      <c r="AC328" s="68">
        <f t="shared" si="285"/>
        <v>0</v>
      </c>
      <c r="AD328" s="69">
        <f t="shared" si="285"/>
        <v>0</v>
      </c>
      <c r="AE328" s="69">
        <f t="shared" si="285"/>
        <v>0</v>
      </c>
      <c r="AF328" s="69">
        <f t="shared" si="285"/>
        <v>0</v>
      </c>
      <c r="AG328" s="70">
        <f t="shared" si="285"/>
        <v>0</v>
      </c>
      <c r="AH328" s="115">
        <f t="shared" si="285"/>
        <v>0</v>
      </c>
      <c r="AI328" s="116">
        <f t="shared" si="285"/>
        <v>0</v>
      </c>
      <c r="AJ328" s="116">
        <f t="shared" si="285"/>
        <v>0</v>
      </c>
      <c r="AK328" s="116">
        <f t="shared" si="285"/>
        <v>0</v>
      </c>
      <c r="AL328" s="117">
        <f t="shared" si="285"/>
        <v>81</v>
      </c>
      <c r="AM328" s="65">
        <f t="shared" ref="AM328:AQ328" si="286">AM147-AM146</f>
        <v>0</v>
      </c>
      <c r="AN328" s="66">
        <f t="shared" si="286"/>
        <v>0</v>
      </c>
      <c r="AO328" s="66">
        <f t="shared" si="286"/>
        <v>0</v>
      </c>
      <c r="AP328" s="66">
        <f t="shared" si="286"/>
        <v>0</v>
      </c>
      <c r="AQ328" s="67">
        <f t="shared" si="286"/>
        <v>0</v>
      </c>
      <c r="AR328" s="4"/>
    </row>
    <row r="329" spans="2:44">
      <c r="B329" s="193">
        <v>45189</v>
      </c>
      <c r="C329" s="114">
        <f t="shared" si="264"/>
        <v>75</v>
      </c>
      <c r="D329" s="115">
        <f t="shared" ref="D329:AL329" si="287">D148-D147</f>
        <v>0</v>
      </c>
      <c r="E329" s="116">
        <f t="shared" si="287"/>
        <v>0</v>
      </c>
      <c r="F329" s="116">
        <f t="shared" si="287"/>
        <v>0</v>
      </c>
      <c r="G329" s="116">
        <f t="shared" si="287"/>
        <v>0</v>
      </c>
      <c r="H329" s="117">
        <f t="shared" si="287"/>
        <v>0</v>
      </c>
      <c r="I329" s="65">
        <f t="shared" si="287"/>
        <v>0</v>
      </c>
      <c r="J329" s="66">
        <f t="shared" si="287"/>
        <v>0</v>
      </c>
      <c r="K329" s="66">
        <f t="shared" si="287"/>
        <v>0</v>
      </c>
      <c r="L329" s="66">
        <f t="shared" si="287"/>
        <v>0</v>
      </c>
      <c r="M329" s="67">
        <f t="shared" si="287"/>
        <v>0</v>
      </c>
      <c r="N329" s="68">
        <f t="shared" si="287"/>
        <v>0</v>
      </c>
      <c r="O329" s="69">
        <f t="shared" si="287"/>
        <v>0</v>
      </c>
      <c r="P329" s="69">
        <f t="shared" si="287"/>
        <v>0</v>
      </c>
      <c r="Q329" s="69">
        <f t="shared" si="287"/>
        <v>0</v>
      </c>
      <c r="R329" s="70">
        <f t="shared" si="287"/>
        <v>0</v>
      </c>
      <c r="S329" s="115">
        <f t="shared" si="287"/>
        <v>0</v>
      </c>
      <c r="T329" s="116">
        <f t="shared" si="287"/>
        <v>0</v>
      </c>
      <c r="U329" s="116">
        <f t="shared" si="287"/>
        <v>0</v>
      </c>
      <c r="V329" s="116">
        <f t="shared" si="287"/>
        <v>0</v>
      </c>
      <c r="W329" s="117">
        <f t="shared" si="287"/>
        <v>0</v>
      </c>
      <c r="X329" s="65">
        <f t="shared" si="287"/>
        <v>0</v>
      </c>
      <c r="Y329" s="66">
        <f t="shared" si="287"/>
        <v>0</v>
      </c>
      <c r="Z329" s="66">
        <f t="shared" si="287"/>
        <v>0</v>
      </c>
      <c r="AA329" s="66">
        <f t="shared" si="287"/>
        <v>0</v>
      </c>
      <c r="AB329" s="67">
        <f t="shared" si="287"/>
        <v>0</v>
      </c>
      <c r="AC329" s="68">
        <f t="shared" si="287"/>
        <v>0</v>
      </c>
      <c r="AD329" s="69">
        <f t="shared" si="287"/>
        <v>0</v>
      </c>
      <c r="AE329" s="69">
        <f t="shared" si="287"/>
        <v>0</v>
      </c>
      <c r="AF329" s="69">
        <f t="shared" si="287"/>
        <v>0</v>
      </c>
      <c r="AG329" s="70">
        <f t="shared" si="287"/>
        <v>0</v>
      </c>
      <c r="AH329" s="115">
        <f t="shared" si="287"/>
        <v>0</v>
      </c>
      <c r="AI329" s="116">
        <f t="shared" si="287"/>
        <v>0</v>
      </c>
      <c r="AJ329" s="116">
        <f t="shared" si="287"/>
        <v>0</v>
      </c>
      <c r="AK329" s="116">
        <f t="shared" si="287"/>
        <v>0</v>
      </c>
      <c r="AL329" s="117">
        <f t="shared" si="287"/>
        <v>75</v>
      </c>
      <c r="AM329" s="65">
        <f t="shared" ref="AM329:AQ329" si="288">AM148-AM147</f>
        <v>0</v>
      </c>
      <c r="AN329" s="66">
        <f t="shared" si="288"/>
        <v>0</v>
      </c>
      <c r="AO329" s="66">
        <f t="shared" si="288"/>
        <v>0</v>
      </c>
      <c r="AP329" s="66">
        <f t="shared" si="288"/>
        <v>0</v>
      </c>
      <c r="AQ329" s="67">
        <f t="shared" si="288"/>
        <v>0</v>
      </c>
      <c r="AR329" s="4"/>
    </row>
    <row r="330" spans="2:44">
      <c r="B330" s="193">
        <v>45200</v>
      </c>
      <c r="C330" s="114">
        <f t="shared" si="264"/>
        <v>167</v>
      </c>
      <c r="D330" s="115">
        <f t="shared" ref="D330:AL330" si="289">D149-D148</f>
        <v>0</v>
      </c>
      <c r="E330" s="116">
        <f t="shared" si="289"/>
        <v>0</v>
      </c>
      <c r="F330" s="116">
        <f t="shared" si="289"/>
        <v>0</v>
      </c>
      <c r="G330" s="116">
        <f t="shared" si="289"/>
        <v>0</v>
      </c>
      <c r="H330" s="117">
        <f t="shared" si="289"/>
        <v>0</v>
      </c>
      <c r="I330" s="65">
        <f t="shared" si="289"/>
        <v>0</v>
      </c>
      <c r="J330" s="66">
        <f t="shared" si="289"/>
        <v>0</v>
      </c>
      <c r="K330" s="66">
        <f t="shared" si="289"/>
        <v>0</v>
      </c>
      <c r="L330" s="66">
        <f t="shared" si="289"/>
        <v>0</v>
      </c>
      <c r="M330" s="67">
        <f t="shared" si="289"/>
        <v>0</v>
      </c>
      <c r="N330" s="68">
        <f t="shared" si="289"/>
        <v>0</v>
      </c>
      <c r="O330" s="69">
        <f t="shared" si="289"/>
        <v>0</v>
      </c>
      <c r="P330" s="69">
        <f t="shared" si="289"/>
        <v>0</v>
      </c>
      <c r="Q330" s="69">
        <f t="shared" si="289"/>
        <v>0</v>
      </c>
      <c r="R330" s="70">
        <f t="shared" si="289"/>
        <v>0</v>
      </c>
      <c r="S330" s="115">
        <f t="shared" si="289"/>
        <v>0</v>
      </c>
      <c r="T330" s="116">
        <f t="shared" si="289"/>
        <v>0</v>
      </c>
      <c r="U330" s="116">
        <f t="shared" si="289"/>
        <v>0</v>
      </c>
      <c r="V330" s="116">
        <f t="shared" si="289"/>
        <v>0</v>
      </c>
      <c r="W330" s="117">
        <f t="shared" si="289"/>
        <v>0</v>
      </c>
      <c r="X330" s="65">
        <f t="shared" si="289"/>
        <v>0</v>
      </c>
      <c r="Y330" s="66">
        <f t="shared" si="289"/>
        <v>0</v>
      </c>
      <c r="Z330" s="66">
        <f t="shared" si="289"/>
        <v>0</v>
      </c>
      <c r="AA330" s="66">
        <f t="shared" si="289"/>
        <v>0</v>
      </c>
      <c r="AB330" s="67">
        <f t="shared" si="289"/>
        <v>0</v>
      </c>
      <c r="AC330" s="68">
        <f t="shared" si="289"/>
        <v>0</v>
      </c>
      <c r="AD330" s="69">
        <f t="shared" si="289"/>
        <v>0</v>
      </c>
      <c r="AE330" s="69">
        <f t="shared" si="289"/>
        <v>0</v>
      </c>
      <c r="AF330" s="69">
        <f t="shared" si="289"/>
        <v>0</v>
      </c>
      <c r="AG330" s="70">
        <f t="shared" si="289"/>
        <v>0</v>
      </c>
      <c r="AH330" s="115">
        <f t="shared" si="289"/>
        <v>0</v>
      </c>
      <c r="AI330" s="116">
        <f t="shared" si="289"/>
        <v>0</v>
      </c>
      <c r="AJ330" s="116">
        <f t="shared" si="289"/>
        <v>0</v>
      </c>
      <c r="AK330" s="116">
        <f t="shared" si="289"/>
        <v>0</v>
      </c>
      <c r="AL330" s="117">
        <f t="shared" si="289"/>
        <v>167</v>
      </c>
      <c r="AM330" s="65">
        <f t="shared" ref="AM330:AQ330" si="290">AM149-AM148</f>
        <v>0</v>
      </c>
      <c r="AN330" s="66">
        <f t="shared" si="290"/>
        <v>0</v>
      </c>
      <c r="AO330" s="66">
        <f t="shared" si="290"/>
        <v>0</v>
      </c>
      <c r="AP330" s="66">
        <f t="shared" si="290"/>
        <v>0</v>
      </c>
      <c r="AQ330" s="67">
        <f t="shared" si="290"/>
        <v>0</v>
      </c>
      <c r="AR330" s="4"/>
    </row>
    <row r="331" spans="2:44">
      <c r="B331" s="193">
        <v>45207</v>
      </c>
      <c r="C331" s="114">
        <f t="shared" si="264"/>
        <v>58</v>
      </c>
      <c r="D331" s="115">
        <f t="shared" ref="D331:AL331" si="291">D150-D149</f>
        <v>0</v>
      </c>
      <c r="E331" s="116">
        <f t="shared" si="291"/>
        <v>0</v>
      </c>
      <c r="F331" s="116">
        <f t="shared" si="291"/>
        <v>0</v>
      </c>
      <c r="G331" s="116">
        <f t="shared" si="291"/>
        <v>0</v>
      </c>
      <c r="H331" s="117">
        <f t="shared" si="291"/>
        <v>0</v>
      </c>
      <c r="I331" s="65">
        <f t="shared" si="291"/>
        <v>0</v>
      </c>
      <c r="J331" s="66">
        <f t="shared" si="291"/>
        <v>0</v>
      </c>
      <c r="K331" s="66">
        <f t="shared" si="291"/>
        <v>0</v>
      </c>
      <c r="L331" s="66">
        <f t="shared" si="291"/>
        <v>0</v>
      </c>
      <c r="M331" s="67">
        <f t="shared" si="291"/>
        <v>0</v>
      </c>
      <c r="N331" s="68">
        <f t="shared" si="291"/>
        <v>0</v>
      </c>
      <c r="O331" s="69">
        <f t="shared" si="291"/>
        <v>0</v>
      </c>
      <c r="P331" s="69">
        <f t="shared" si="291"/>
        <v>0</v>
      </c>
      <c r="Q331" s="69">
        <f t="shared" si="291"/>
        <v>0</v>
      </c>
      <c r="R331" s="70">
        <f t="shared" si="291"/>
        <v>0</v>
      </c>
      <c r="S331" s="115">
        <f t="shared" si="291"/>
        <v>0</v>
      </c>
      <c r="T331" s="116">
        <f t="shared" si="291"/>
        <v>0</v>
      </c>
      <c r="U331" s="116">
        <f t="shared" si="291"/>
        <v>0</v>
      </c>
      <c r="V331" s="116">
        <f t="shared" si="291"/>
        <v>0</v>
      </c>
      <c r="W331" s="117">
        <f t="shared" si="291"/>
        <v>0</v>
      </c>
      <c r="X331" s="65">
        <f t="shared" si="291"/>
        <v>0</v>
      </c>
      <c r="Y331" s="66">
        <f t="shared" si="291"/>
        <v>0</v>
      </c>
      <c r="Z331" s="66">
        <f t="shared" si="291"/>
        <v>0</v>
      </c>
      <c r="AA331" s="66">
        <f t="shared" si="291"/>
        <v>0</v>
      </c>
      <c r="AB331" s="67">
        <f t="shared" si="291"/>
        <v>0</v>
      </c>
      <c r="AC331" s="68">
        <f t="shared" si="291"/>
        <v>0</v>
      </c>
      <c r="AD331" s="69">
        <f t="shared" si="291"/>
        <v>0</v>
      </c>
      <c r="AE331" s="69">
        <f t="shared" si="291"/>
        <v>0</v>
      </c>
      <c r="AF331" s="69">
        <f t="shared" si="291"/>
        <v>0</v>
      </c>
      <c r="AG331" s="70">
        <f t="shared" si="291"/>
        <v>0</v>
      </c>
      <c r="AH331" s="115">
        <f t="shared" si="291"/>
        <v>0</v>
      </c>
      <c r="AI331" s="116">
        <f t="shared" si="291"/>
        <v>0</v>
      </c>
      <c r="AJ331" s="116">
        <f t="shared" si="291"/>
        <v>0</v>
      </c>
      <c r="AK331" s="116">
        <f t="shared" si="291"/>
        <v>0</v>
      </c>
      <c r="AL331" s="117">
        <f t="shared" si="291"/>
        <v>58</v>
      </c>
      <c r="AM331" s="65">
        <f t="shared" ref="AM331:AQ331" si="292">AM150-AM149</f>
        <v>0</v>
      </c>
      <c r="AN331" s="66">
        <f t="shared" si="292"/>
        <v>0</v>
      </c>
      <c r="AO331" s="66">
        <f t="shared" si="292"/>
        <v>0</v>
      </c>
      <c r="AP331" s="66">
        <f t="shared" si="292"/>
        <v>0</v>
      </c>
      <c r="AQ331" s="67">
        <f t="shared" si="292"/>
        <v>0</v>
      </c>
      <c r="AR331" s="4"/>
    </row>
    <row r="332" spans="2:44">
      <c r="B332" s="193">
        <v>45214</v>
      </c>
      <c r="C332" s="114">
        <f t="shared" si="264"/>
        <v>45</v>
      </c>
      <c r="D332" s="115">
        <f t="shared" ref="D332:AL332" si="293">D151-D150</f>
        <v>0</v>
      </c>
      <c r="E332" s="116">
        <f t="shared" si="293"/>
        <v>0</v>
      </c>
      <c r="F332" s="116">
        <f t="shared" si="293"/>
        <v>0</v>
      </c>
      <c r="G332" s="116">
        <f t="shared" si="293"/>
        <v>0</v>
      </c>
      <c r="H332" s="117">
        <f t="shared" si="293"/>
        <v>0</v>
      </c>
      <c r="I332" s="65">
        <f t="shared" si="293"/>
        <v>0</v>
      </c>
      <c r="J332" s="66">
        <f t="shared" si="293"/>
        <v>0</v>
      </c>
      <c r="K332" s="66">
        <f t="shared" si="293"/>
        <v>0</v>
      </c>
      <c r="L332" s="66">
        <f t="shared" si="293"/>
        <v>0</v>
      </c>
      <c r="M332" s="67">
        <f t="shared" si="293"/>
        <v>0</v>
      </c>
      <c r="N332" s="68">
        <f t="shared" si="293"/>
        <v>0</v>
      </c>
      <c r="O332" s="69">
        <f t="shared" si="293"/>
        <v>0</v>
      </c>
      <c r="P332" s="69">
        <f t="shared" si="293"/>
        <v>0</v>
      </c>
      <c r="Q332" s="69">
        <f t="shared" si="293"/>
        <v>0</v>
      </c>
      <c r="R332" s="70">
        <f t="shared" si="293"/>
        <v>0</v>
      </c>
      <c r="S332" s="115">
        <f t="shared" si="293"/>
        <v>0</v>
      </c>
      <c r="T332" s="116">
        <f t="shared" si="293"/>
        <v>0</v>
      </c>
      <c r="U332" s="116">
        <f t="shared" si="293"/>
        <v>0</v>
      </c>
      <c r="V332" s="116">
        <f t="shared" si="293"/>
        <v>0</v>
      </c>
      <c r="W332" s="117">
        <f t="shared" si="293"/>
        <v>0</v>
      </c>
      <c r="X332" s="65">
        <f t="shared" si="293"/>
        <v>0</v>
      </c>
      <c r="Y332" s="66">
        <f t="shared" si="293"/>
        <v>0</v>
      </c>
      <c r="Z332" s="66">
        <f t="shared" si="293"/>
        <v>0</v>
      </c>
      <c r="AA332" s="66">
        <f t="shared" si="293"/>
        <v>0</v>
      </c>
      <c r="AB332" s="67">
        <f t="shared" si="293"/>
        <v>0</v>
      </c>
      <c r="AC332" s="68">
        <f t="shared" si="293"/>
        <v>0</v>
      </c>
      <c r="AD332" s="69">
        <f t="shared" si="293"/>
        <v>0</v>
      </c>
      <c r="AE332" s="69">
        <f t="shared" si="293"/>
        <v>0</v>
      </c>
      <c r="AF332" s="69">
        <f t="shared" si="293"/>
        <v>0</v>
      </c>
      <c r="AG332" s="70">
        <f t="shared" si="293"/>
        <v>0</v>
      </c>
      <c r="AH332" s="115">
        <f t="shared" si="293"/>
        <v>0</v>
      </c>
      <c r="AI332" s="116">
        <f t="shared" si="293"/>
        <v>0</v>
      </c>
      <c r="AJ332" s="116">
        <f t="shared" si="293"/>
        <v>0</v>
      </c>
      <c r="AK332" s="116">
        <f t="shared" si="293"/>
        <v>0</v>
      </c>
      <c r="AL332" s="117">
        <f t="shared" si="293"/>
        <v>45</v>
      </c>
      <c r="AM332" s="65">
        <f t="shared" ref="AM332:AQ332" si="294">AM151-AM150</f>
        <v>0</v>
      </c>
      <c r="AN332" s="66">
        <f t="shared" si="294"/>
        <v>0</v>
      </c>
      <c r="AO332" s="66">
        <f t="shared" si="294"/>
        <v>0</v>
      </c>
      <c r="AP332" s="66">
        <f t="shared" si="294"/>
        <v>0</v>
      </c>
      <c r="AQ332" s="67">
        <f t="shared" si="294"/>
        <v>0</v>
      </c>
      <c r="AR332" s="4"/>
    </row>
    <row r="333" spans="2:44">
      <c r="B333" s="193">
        <v>45221</v>
      </c>
      <c r="C333" s="114">
        <f t="shared" si="264"/>
        <v>35</v>
      </c>
      <c r="D333" s="115">
        <f t="shared" ref="D333:AL333" si="295">D152-D151</f>
        <v>0</v>
      </c>
      <c r="E333" s="116">
        <f t="shared" si="295"/>
        <v>0</v>
      </c>
      <c r="F333" s="116">
        <f t="shared" si="295"/>
        <v>0</v>
      </c>
      <c r="G333" s="116">
        <f t="shared" si="295"/>
        <v>0</v>
      </c>
      <c r="H333" s="117">
        <f t="shared" si="295"/>
        <v>0</v>
      </c>
      <c r="I333" s="65">
        <f t="shared" si="295"/>
        <v>0</v>
      </c>
      <c r="J333" s="66">
        <f t="shared" si="295"/>
        <v>0</v>
      </c>
      <c r="K333" s="66">
        <f t="shared" si="295"/>
        <v>0</v>
      </c>
      <c r="L333" s="66">
        <f t="shared" si="295"/>
        <v>0</v>
      </c>
      <c r="M333" s="67">
        <f t="shared" si="295"/>
        <v>0</v>
      </c>
      <c r="N333" s="68">
        <f t="shared" si="295"/>
        <v>0</v>
      </c>
      <c r="O333" s="69">
        <f t="shared" si="295"/>
        <v>0</v>
      </c>
      <c r="P333" s="69">
        <f t="shared" si="295"/>
        <v>0</v>
      </c>
      <c r="Q333" s="69">
        <f t="shared" si="295"/>
        <v>0</v>
      </c>
      <c r="R333" s="70">
        <f t="shared" si="295"/>
        <v>0</v>
      </c>
      <c r="S333" s="115">
        <f t="shared" si="295"/>
        <v>0</v>
      </c>
      <c r="T333" s="116">
        <f t="shared" si="295"/>
        <v>0</v>
      </c>
      <c r="U333" s="116">
        <f t="shared" si="295"/>
        <v>0</v>
      </c>
      <c r="V333" s="116">
        <f t="shared" si="295"/>
        <v>0</v>
      </c>
      <c r="W333" s="117">
        <f t="shared" si="295"/>
        <v>0</v>
      </c>
      <c r="X333" s="65">
        <f t="shared" si="295"/>
        <v>0</v>
      </c>
      <c r="Y333" s="66">
        <f t="shared" si="295"/>
        <v>0</v>
      </c>
      <c r="Z333" s="66">
        <f t="shared" si="295"/>
        <v>0</v>
      </c>
      <c r="AA333" s="66">
        <f t="shared" si="295"/>
        <v>0</v>
      </c>
      <c r="AB333" s="67">
        <f t="shared" si="295"/>
        <v>0</v>
      </c>
      <c r="AC333" s="68">
        <f t="shared" si="295"/>
        <v>0</v>
      </c>
      <c r="AD333" s="69">
        <f t="shared" si="295"/>
        <v>0</v>
      </c>
      <c r="AE333" s="69">
        <f t="shared" si="295"/>
        <v>0</v>
      </c>
      <c r="AF333" s="69">
        <f t="shared" si="295"/>
        <v>0</v>
      </c>
      <c r="AG333" s="70">
        <f t="shared" si="295"/>
        <v>0</v>
      </c>
      <c r="AH333" s="115">
        <f t="shared" si="295"/>
        <v>0</v>
      </c>
      <c r="AI333" s="116">
        <f t="shared" si="295"/>
        <v>0</v>
      </c>
      <c r="AJ333" s="116">
        <f t="shared" si="295"/>
        <v>0</v>
      </c>
      <c r="AK333" s="116">
        <f t="shared" si="295"/>
        <v>1</v>
      </c>
      <c r="AL333" s="117">
        <f t="shared" si="295"/>
        <v>34</v>
      </c>
      <c r="AM333" s="65">
        <f t="shared" ref="AM333:AQ333" si="296">AM152-AM151</f>
        <v>0</v>
      </c>
      <c r="AN333" s="66">
        <f t="shared" si="296"/>
        <v>0</v>
      </c>
      <c r="AO333" s="66">
        <f t="shared" si="296"/>
        <v>0</v>
      </c>
      <c r="AP333" s="66">
        <f t="shared" si="296"/>
        <v>0</v>
      </c>
      <c r="AQ333" s="67">
        <f t="shared" si="296"/>
        <v>0</v>
      </c>
      <c r="AR333" s="4"/>
    </row>
    <row r="334" spans="2:44">
      <c r="B334" s="193">
        <v>45229</v>
      </c>
      <c r="C334" s="114">
        <f t="shared" si="264"/>
        <v>39</v>
      </c>
      <c r="D334" s="115">
        <f t="shared" ref="D334:AL334" si="297">D153-D152</f>
        <v>0</v>
      </c>
      <c r="E334" s="116">
        <f t="shared" si="297"/>
        <v>0</v>
      </c>
      <c r="F334" s="116">
        <f t="shared" si="297"/>
        <v>0</v>
      </c>
      <c r="G334" s="116">
        <f t="shared" si="297"/>
        <v>0</v>
      </c>
      <c r="H334" s="117">
        <f t="shared" si="297"/>
        <v>0</v>
      </c>
      <c r="I334" s="65">
        <f t="shared" si="297"/>
        <v>0</v>
      </c>
      <c r="J334" s="66">
        <f t="shared" si="297"/>
        <v>0</v>
      </c>
      <c r="K334" s="66">
        <f t="shared" si="297"/>
        <v>0</v>
      </c>
      <c r="L334" s="66">
        <f t="shared" si="297"/>
        <v>0</v>
      </c>
      <c r="M334" s="67">
        <f t="shared" si="297"/>
        <v>0</v>
      </c>
      <c r="N334" s="68">
        <f t="shared" si="297"/>
        <v>0</v>
      </c>
      <c r="O334" s="69">
        <f t="shared" si="297"/>
        <v>0</v>
      </c>
      <c r="P334" s="69">
        <f t="shared" si="297"/>
        <v>0</v>
      </c>
      <c r="Q334" s="69">
        <f t="shared" si="297"/>
        <v>0</v>
      </c>
      <c r="R334" s="70">
        <f t="shared" si="297"/>
        <v>0</v>
      </c>
      <c r="S334" s="115">
        <f t="shared" si="297"/>
        <v>0</v>
      </c>
      <c r="T334" s="116">
        <f t="shared" si="297"/>
        <v>0</v>
      </c>
      <c r="U334" s="116">
        <f t="shared" si="297"/>
        <v>0</v>
      </c>
      <c r="V334" s="116">
        <f t="shared" si="297"/>
        <v>0</v>
      </c>
      <c r="W334" s="117">
        <f t="shared" si="297"/>
        <v>0</v>
      </c>
      <c r="X334" s="65">
        <f t="shared" si="297"/>
        <v>0</v>
      </c>
      <c r="Y334" s="66">
        <f t="shared" si="297"/>
        <v>0</v>
      </c>
      <c r="Z334" s="66">
        <f t="shared" si="297"/>
        <v>0</v>
      </c>
      <c r="AA334" s="66">
        <f t="shared" si="297"/>
        <v>0</v>
      </c>
      <c r="AB334" s="67">
        <f t="shared" si="297"/>
        <v>0</v>
      </c>
      <c r="AC334" s="68">
        <f t="shared" si="297"/>
        <v>0</v>
      </c>
      <c r="AD334" s="69">
        <f t="shared" si="297"/>
        <v>0</v>
      </c>
      <c r="AE334" s="69">
        <f t="shared" si="297"/>
        <v>0</v>
      </c>
      <c r="AF334" s="69">
        <f t="shared" si="297"/>
        <v>0</v>
      </c>
      <c r="AG334" s="70">
        <f t="shared" si="297"/>
        <v>0</v>
      </c>
      <c r="AH334" s="115">
        <f t="shared" si="297"/>
        <v>0</v>
      </c>
      <c r="AI334" s="116">
        <f t="shared" si="297"/>
        <v>0</v>
      </c>
      <c r="AJ334" s="116">
        <f t="shared" si="297"/>
        <v>0</v>
      </c>
      <c r="AK334" s="116">
        <f t="shared" si="297"/>
        <v>0</v>
      </c>
      <c r="AL334" s="117">
        <f t="shared" si="297"/>
        <v>39</v>
      </c>
      <c r="AM334" s="65">
        <f t="shared" ref="AM334:AQ334" si="298">AM153-AM152</f>
        <v>0</v>
      </c>
      <c r="AN334" s="66">
        <f t="shared" si="298"/>
        <v>0</v>
      </c>
      <c r="AO334" s="66">
        <f t="shared" si="298"/>
        <v>0</v>
      </c>
      <c r="AP334" s="66">
        <f t="shared" si="298"/>
        <v>0</v>
      </c>
      <c r="AQ334" s="67">
        <f t="shared" si="298"/>
        <v>0</v>
      </c>
      <c r="AR334" s="4"/>
    </row>
    <row r="335" spans="2:44">
      <c r="B335" s="193">
        <v>45236</v>
      </c>
      <c r="C335" s="114">
        <f t="shared" si="264"/>
        <v>34</v>
      </c>
      <c r="D335" s="115">
        <f t="shared" ref="D335:AL335" si="299">D154-D153</f>
        <v>0</v>
      </c>
      <c r="E335" s="116">
        <f t="shared" si="299"/>
        <v>0</v>
      </c>
      <c r="F335" s="116">
        <f t="shared" si="299"/>
        <v>0</v>
      </c>
      <c r="G335" s="116">
        <f t="shared" si="299"/>
        <v>0</v>
      </c>
      <c r="H335" s="117">
        <f t="shared" si="299"/>
        <v>0</v>
      </c>
      <c r="I335" s="65">
        <f t="shared" si="299"/>
        <v>0</v>
      </c>
      <c r="J335" s="66">
        <f t="shared" si="299"/>
        <v>0</v>
      </c>
      <c r="K335" s="66">
        <f t="shared" si="299"/>
        <v>0</v>
      </c>
      <c r="L335" s="66">
        <f t="shared" si="299"/>
        <v>0</v>
      </c>
      <c r="M335" s="67">
        <f t="shared" si="299"/>
        <v>0</v>
      </c>
      <c r="N335" s="68">
        <f t="shared" si="299"/>
        <v>0</v>
      </c>
      <c r="O335" s="69">
        <f t="shared" si="299"/>
        <v>0</v>
      </c>
      <c r="P335" s="69">
        <f t="shared" si="299"/>
        <v>0</v>
      </c>
      <c r="Q335" s="69">
        <f t="shared" si="299"/>
        <v>0</v>
      </c>
      <c r="R335" s="70">
        <f t="shared" si="299"/>
        <v>0</v>
      </c>
      <c r="S335" s="115">
        <f t="shared" si="299"/>
        <v>0</v>
      </c>
      <c r="T335" s="116">
        <f t="shared" si="299"/>
        <v>0</v>
      </c>
      <c r="U335" s="116">
        <f t="shared" si="299"/>
        <v>0</v>
      </c>
      <c r="V335" s="116">
        <f t="shared" si="299"/>
        <v>0</v>
      </c>
      <c r="W335" s="117">
        <f t="shared" si="299"/>
        <v>0</v>
      </c>
      <c r="X335" s="65">
        <f t="shared" si="299"/>
        <v>0</v>
      </c>
      <c r="Y335" s="66">
        <f t="shared" si="299"/>
        <v>0</v>
      </c>
      <c r="Z335" s="66">
        <f t="shared" si="299"/>
        <v>0</v>
      </c>
      <c r="AA335" s="66">
        <f t="shared" si="299"/>
        <v>0</v>
      </c>
      <c r="AB335" s="67">
        <f t="shared" si="299"/>
        <v>0</v>
      </c>
      <c r="AC335" s="68">
        <f t="shared" si="299"/>
        <v>0</v>
      </c>
      <c r="AD335" s="69">
        <f t="shared" si="299"/>
        <v>0</v>
      </c>
      <c r="AE335" s="69">
        <f t="shared" si="299"/>
        <v>0</v>
      </c>
      <c r="AF335" s="69">
        <f t="shared" si="299"/>
        <v>0</v>
      </c>
      <c r="AG335" s="70">
        <f t="shared" si="299"/>
        <v>0</v>
      </c>
      <c r="AH335" s="115">
        <f t="shared" si="299"/>
        <v>0</v>
      </c>
      <c r="AI335" s="116">
        <f t="shared" si="299"/>
        <v>0</v>
      </c>
      <c r="AJ335" s="116">
        <f t="shared" si="299"/>
        <v>0</v>
      </c>
      <c r="AK335" s="116">
        <f t="shared" si="299"/>
        <v>0</v>
      </c>
      <c r="AL335" s="117">
        <f t="shared" si="299"/>
        <v>34</v>
      </c>
      <c r="AM335" s="65">
        <f t="shared" ref="AM335:AQ335" si="300">AM154-AM153</f>
        <v>0</v>
      </c>
      <c r="AN335" s="66">
        <f t="shared" si="300"/>
        <v>0</v>
      </c>
      <c r="AO335" s="66">
        <f t="shared" si="300"/>
        <v>0</v>
      </c>
      <c r="AP335" s="66">
        <f t="shared" si="300"/>
        <v>0</v>
      </c>
      <c r="AQ335" s="67">
        <f t="shared" si="300"/>
        <v>0</v>
      </c>
      <c r="AR335" s="4"/>
    </row>
    <row r="336" spans="2:44">
      <c r="B336" s="193">
        <v>45242</v>
      </c>
      <c r="C336" s="114">
        <f t="shared" si="264"/>
        <v>57</v>
      </c>
      <c r="D336" s="115">
        <f t="shared" ref="D336:AL336" si="301">D155-D154</f>
        <v>0</v>
      </c>
      <c r="E336" s="116">
        <f t="shared" si="301"/>
        <v>0</v>
      </c>
      <c r="F336" s="116">
        <f t="shared" si="301"/>
        <v>0</v>
      </c>
      <c r="G336" s="116">
        <f t="shared" si="301"/>
        <v>0</v>
      </c>
      <c r="H336" s="117">
        <f t="shared" si="301"/>
        <v>0</v>
      </c>
      <c r="I336" s="65">
        <f t="shared" si="301"/>
        <v>0</v>
      </c>
      <c r="J336" s="66">
        <f t="shared" si="301"/>
        <v>0</v>
      </c>
      <c r="K336" s="66">
        <f t="shared" si="301"/>
        <v>0</v>
      </c>
      <c r="L336" s="66">
        <f t="shared" si="301"/>
        <v>0</v>
      </c>
      <c r="M336" s="67">
        <f t="shared" si="301"/>
        <v>0</v>
      </c>
      <c r="N336" s="68">
        <f t="shared" si="301"/>
        <v>0</v>
      </c>
      <c r="O336" s="69">
        <f t="shared" si="301"/>
        <v>0</v>
      </c>
      <c r="P336" s="69">
        <f t="shared" si="301"/>
        <v>0</v>
      </c>
      <c r="Q336" s="69">
        <f t="shared" si="301"/>
        <v>0</v>
      </c>
      <c r="R336" s="70">
        <f t="shared" si="301"/>
        <v>0</v>
      </c>
      <c r="S336" s="115">
        <f t="shared" si="301"/>
        <v>0</v>
      </c>
      <c r="T336" s="116">
        <f t="shared" si="301"/>
        <v>0</v>
      </c>
      <c r="U336" s="116">
        <f t="shared" si="301"/>
        <v>0</v>
      </c>
      <c r="V336" s="116">
        <f t="shared" si="301"/>
        <v>0</v>
      </c>
      <c r="W336" s="117">
        <f t="shared" si="301"/>
        <v>0</v>
      </c>
      <c r="X336" s="65">
        <f t="shared" si="301"/>
        <v>0</v>
      </c>
      <c r="Y336" s="66">
        <f t="shared" si="301"/>
        <v>0</v>
      </c>
      <c r="Z336" s="66">
        <f t="shared" si="301"/>
        <v>0</v>
      </c>
      <c r="AA336" s="66">
        <f t="shared" si="301"/>
        <v>0</v>
      </c>
      <c r="AB336" s="67">
        <f t="shared" si="301"/>
        <v>0</v>
      </c>
      <c r="AC336" s="68">
        <f t="shared" si="301"/>
        <v>0</v>
      </c>
      <c r="AD336" s="69">
        <f t="shared" si="301"/>
        <v>0</v>
      </c>
      <c r="AE336" s="69">
        <f t="shared" si="301"/>
        <v>0</v>
      </c>
      <c r="AF336" s="69">
        <f t="shared" si="301"/>
        <v>0</v>
      </c>
      <c r="AG336" s="70">
        <f t="shared" si="301"/>
        <v>0</v>
      </c>
      <c r="AH336" s="115">
        <f t="shared" si="301"/>
        <v>0</v>
      </c>
      <c r="AI336" s="116">
        <f t="shared" si="301"/>
        <v>0</v>
      </c>
      <c r="AJ336" s="116">
        <f t="shared" si="301"/>
        <v>0</v>
      </c>
      <c r="AK336" s="116">
        <f t="shared" si="301"/>
        <v>0</v>
      </c>
      <c r="AL336" s="117">
        <f t="shared" si="301"/>
        <v>57</v>
      </c>
      <c r="AM336" s="65">
        <f t="shared" ref="AM336:AQ336" si="302">AM155-AM154</f>
        <v>0</v>
      </c>
      <c r="AN336" s="66">
        <f t="shared" si="302"/>
        <v>0</v>
      </c>
      <c r="AO336" s="66">
        <f t="shared" si="302"/>
        <v>0</v>
      </c>
      <c r="AP336" s="66">
        <f t="shared" si="302"/>
        <v>0</v>
      </c>
      <c r="AQ336" s="67">
        <f t="shared" si="302"/>
        <v>0</v>
      </c>
      <c r="AR336" s="4"/>
    </row>
    <row r="337" spans="2:45">
      <c r="B337" s="193">
        <v>45257</v>
      </c>
      <c r="C337" s="114">
        <f t="shared" si="264"/>
        <v>78</v>
      </c>
      <c r="D337" s="115">
        <f t="shared" ref="D337:AL337" si="303">D156-D155</f>
        <v>0</v>
      </c>
      <c r="E337" s="116">
        <f t="shared" si="303"/>
        <v>0</v>
      </c>
      <c r="F337" s="116">
        <f t="shared" si="303"/>
        <v>0</v>
      </c>
      <c r="G337" s="116">
        <f t="shared" si="303"/>
        <v>0</v>
      </c>
      <c r="H337" s="117">
        <f t="shared" si="303"/>
        <v>0</v>
      </c>
      <c r="I337" s="65">
        <f t="shared" si="303"/>
        <v>0</v>
      </c>
      <c r="J337" s="66">
        <f t="shared" si="303"/>
        <v>0</v>
      </c>
      <c r="K337" s="66">
        <f t="shared" si="303"/>
        <v>0</v>
      </c>
      <c r="L337" s="66">
        <f t="shared" si="303"/>
        <v>0</v>
      </c>
      <c r="M337" s="67">
        <f t="shared" si="303"/>
        <v>0</v>
      </c>
      <c r="N337" s="68">
        <f t="shared" si="303"/>
        <v>0</v>
      </c>
      <c r="O337" s="69">
        <f t="shared" si="303"/>
        <v>0</v>
      </c>
      <c r="P337" s="69">
        <f t="shared" si="303"/>
        <v>0</v>
      </c>
      <c r="Q337" s="69">
        <f t="shared" si="303"/>
        <v>0</v>
      </c>
      <c r="R337" s="70">
        <f t="shared" si="303"/>
        <v>0</v>
      </c>
      <c r="S337" s="115">
        <f t="shared" si="303"/>
        <v>0</v>
      </c>
      <c r="T337" s="116">
        <f t="shared" si="303"/>
        <v>0</v>
      </c>
      <c r="U337" s="116">
        <f t="shared" si="303"/>
        <v>0</v>
      </c>
      <c r="V337" s="116">
        <f t="shared" si="303"/>
        <v>0</v>
      </c>
      <c r="W337" s="117">
        <f t="shared" si="303"/>
        <v>0</v>
      </c>
      <c r="X337" s="65">
        <f t="shared" si="303"/>
        <v>0</v>
      </c>
      <c r="Y337" s="66">
        <f t="shared" si="303"/>
        <v>0</v>
      </c>
      <c r="Z337" s="66">
        <f t="shared" si="303"/>
        <v>0</v>
      </c>
      <c r="AA337" s="66">
        <f t="shared" si="303"/>
        <v>0</v>
      </c>
      <c r="AB337" s="67">
        <f t="shared" si="303"/>
        <v>0</v>
      </c>
      <c r="AC337" s="68">
        <f t="shared" si="303"/>
        <v>0</v>
      </c>
      <c r="AD337" s="69">
        <f t="shared" si="303"/>
        <v>0</v>
      </c>
      <c r="AE337" s="69">
        <f t="shared" si="303"/>
        <v>0</v>
      </c>
      <c r="AF337" s="69">
        <f t="shared" si="303"/>
        <v>0</v>
      </c>
      <c r="AG337" s="70">
        <f t="shared" si="303"/>
        <v>0</v>
      </c>
      <c r="AH337" s="115">
        <f t="shared" si="303"/>
        <v>0</v>
      </c>
      <c r="AI337" s="116">
        <f t="shared" si="303"/>
        <v>0</v>
      </c>
      <c r="AJ337" s="116">
        <f t="shared" si="303"/>
        <v>0</v>
      </c>
      <c r="AK337" s="116">
        <f t="shared" si="303"/>
        <v>0</v>
      </c>
      <c r="AL337" s="117">
        <f t="shared" si="303"/>
        <v>78</v>
      </c>
      <c r="AM337" s="65">
        <f t="shared" ref="AM337:AQ337" si="304">AM156-AM155</f>
        <v>0</v>
      </c>
      <c r="AN337" s="66">
        <f t="shared" si="304"/>
        <v>0</v>
      </c>
      <c r="AO337" s="66">
        <f t="shared" si="304"/>
        <v>0</v>
      </c>
      <c r="AP337" s="66">
        <f t="shared" si="304"/>
        <v>0</v>
      </c>
      <c r="AQ337" s="67">
        <f t="shared" si="304"/>
        <v>0</v>
      </c>
      <c r="AR337" s="4"/>
    </row>
    <row r="338" spans="2:45">
      <c r="B338" s="193">
        <v>45261</v>
      </c>
      <c r="C338" s="114">
        <f t="shared" si="264"/>
        <v>4</v>
      </c>
      <c r="D338" s="115">
        <f t="shared" ref="D338:AL338" si="305">D157-D156</f>
        <v>0</v>
      </c>
      <c r="E338" s="116">
        <f t="shared" si="305"/>
        <v>0</v>
      </c>
      <c r="F338" s="116">
        <f t="shared" si="305"/>
        <v>0</v>
      </c>
      <c r="G338" s="116">
        <f t="shared" si="305"/>
        <v>0</v>
      </c>
      <c r="H338" s="117">
        <f t="shared" si="305"/>
        <v>0</v>
      </c>
      <c r="I338" s="65">
        <f t="shared" si="305"/>
        <v>0</v>
      </c>
      <c r="J338" s="66">
        <f t="shared" si="305"/>
        <v>0</v>
      </c>
      <c r="K338" s="66">
        <f t="shared" si="305"/>
        <v>0</v>
      </c>
      <c r="L338" s="66">
        <f t="shared" si="305"/>
        <v>0</v>
      </c>
      <c r="M338" s="67">
        <f t="shared" si="305"/>
        <v>0</v>
      </c>
      <c r="N338" s="68">
        <f t="shared" si="305"/>
        <v>0</v>
      </c>
      <c r="O338" s="69">
        <f t="shared" si="305"/>
        <v>0</v>
      </c>
      <c r="P338" s="69">
        <f t="shared" si="305"/>
        <v>0</v>
      </c>
      <c r="Q338" s="69">
        <f t="shared" si="305"/>
        <v>0</v>
      </c>
      <c r="R338" s="70">
        <f t="shared" si="305"/>
        <v>0</v>
      </c>
      <c r="S338" s="115">
        <f t="shared" si="305"/>
        <v>0</v>
      </c>
      <c r="T338" s="116">
        <f t="shared" si="305"/>
        <v>0</v>
      </c>
      <c r="U338" s="116">
        <f t="shared" si="305"/>
        <v>0</v>
      </c>
      <c r="V338" s="116">
        <f t="shared" si="305"/>
        <v>0</v>
      </c>
      <c r="W338" s="117">
        <f t="shared" si="305"/>
        <v>0</v>
      </c>
      <c r="X338" s="65">
        <f t="shared" si="305"/>
        <v>0</v>
      </c>
      <c r="Y338" s="66">
        <f t="shared" si="305"/>
        <v>0</v>
      </c>
      <c r="Z338" s="66">
        <f t="shared" si="305"/>
        <v>0</v>
      </c>
      <c r="AA338" s="66">
        <f t="shared" si="305"/>
        <v>0</v>
      </c>
      <c r="AB338" s="67">
        <f t="shared" si="305"/>
        <v>0</v>
      </c>
      <c r="AC338" s="68">
        <f t="shared" si="305"/>
        <v>0</v>
      </c>
      <c r="AD338" s="69">
        <f t="shared" si="305"/>
        <v>0</v>
      </c>
      <c r="AE338" s="69">
        <f t="shared" si="305"/>
        <v>0</v>
      </c>
      <c r="AF338" s="69">
        <f t="shared" si="305"/>
        <v>0</v>
      </c>
      <c r="AG338" s="70">
        <f t="shared" si="305"/>
        <v>0</v>
      </c>
      <c r="AH338" s="115">
        <f t="shared" si="305"/>
        <v>0</v>
      </c>
      <c r="AI338" s="116">
        <f t="shared" si="305"/>
        <v>0</v>
      </c>
      <c r="AJ338" s="116">
        <f t="shared" si="305"/>
        <v>0</v>
      </c>
      <c r="AK338" s="116">
        <f t="shared" si="305"/>
        <v>0</v>
      </c>
      <c r="AL338" s="117">
        <f t="shared" si="305"/>
        <v>4</v>
      </c>
      <c r="AM338" s="65">
        <f t="shared" ref="AM338:AQ338" si="306">AM157-AM156</f>
        <v>0</v>
      </c>
      <c r="AN338" s="66">
        <f t="shared" si="306"/>
        <v>0</v>
      </c>
      <c r="AO338" s="66">
        <f t="shared" si="306"/>
        <v>0</v>
      </c>
      <c r="AP338" s="66">
        <f t="shared" si="306"/>
        <v>0</v>
      </c>
      <c r="AQ338" s="67">
        <f t="shared" si="306"/>
        <v>0</v>
      </c>
      <c r="AR338" s="4"/>
    </row>
    <row r="339" spans="2:45">
      <c r="B339" s="193">
        <v>45270</v>
      </c>
      <c r="C339" s="114">
        <f t="shared" ref="C339:C347" si="307">SUM(D339:AQ339)</f>
        <v>128</v>
      </c>
      <c r="D339" s="115">
        <f t="shared" ref="D339:AQ339" si="308">D158-D157</f>
        <v>0</v>
      </c>
      <c r="E339" s="116">
        <f t="shared" si="308"/>
        <v>0</v>
      </c>
      <c r="F339" s="116">
        <f t="shared" si="308"/>
        <v>0</v>
      </c>
      <c r="G339" s="116">
        <f t="shared" si="308"/>
        <v>0</v>
      </c>
      <c r="H339" s="117">
        <f t="shared" si="308"/>
        <v>0</v>
      </c>
      <c r="I339" s="65">
        <f t="shared" si="308"/>
        <v>0</v>
      </c>
      <c r="J339" s="66">
        <f t="shared" si="308"/>
        <v>0</v>
      </c>
      <c r="K339" s="66">
        <f t="shared" si="308"/>
        <v>0</v>
      </c>
      <c r="L339" s="66">
        <f t="shared" si="308"/>
        <v>0</v>
      </c>
      <c r="M339" s="67">
        <f t="shared" si="308"/>
        <v>0</v>
      </c>
      <c r="N339" s="68">
        <f t="shared" si="308"/>
        <v>0</v>
      </c>
      <c r="O339" s="69">
        <f t="shared" si="308"/>
        <v>0</v>
      </c>
      <c r="P339" s="69">
        <f t="shared" si="308"/>
        <v>0</v>
      </c>
      <c r="Q339" s="69">
        <f t="shared" si="308"/>
        <v>0</v>
      </c>
      <c r="R339" s="70">
        <f t="shared" si="308"/>
        <v>0</v>
      </c>
      <c r="S339" s="115">
        <f t="shared" si="308"/>
        <v>0</v>
      </c>
      <c r="T339" s="116">
        <f t="shared" si="308"/>
        <v>0</v>
      </c>
      <c r="U339" s="116">
        <f t="shared" si="308"/>
        <v>0</v>
      </c>
      <c r="V339" s="116">
        <f t="shared" si="308"/>
        <v>0</v>
      </c>
      <c r="W339" s="117">
        <f t="shared" si="308"/>
        <v>0</v>
      </c>
      <c r="X339" s="65">
        <f t="shared" si="308"/>
        <v>0</v>
      </c>
      <c r="Y339" s="66">
        <f t="shared" si="308"/>
        <v>0</v>
      </c>
      <c r="Z339" s="66">
        <f t="shared" si="308"/>
        <v>0</v>
      </c>
      <c r="AA339" s="66">
        <f t="shared" si="308"/>
        <v>0</v>
      </c>
      <c r="AB339" s="67">
        <f t="shared" si="308"/>
        <v>0</v>
      </c>
      <c r="AC339" s="68">
        <f t="shared" si="308"/>
        <v>0</v>
      </c>
      <c r="AD339" s="69">
        <f t="shared" si="308"/>
        <v>0</v>
      </c>
      <c r="AE339" s="69">
        <f t="shared" si="308"/>
        <v>0</v>
      </c>
      <c r="AF339" s="69">
        <f t="shared" si="308"/>
        <v>0</v>
      </c>
      <c r="AG339" s="70">
        <f t="shared" si="308"/>
        <v>0</v>
      </c>
      <c r="AH339" s="115">
        <f t="shared" si="308"/>
        <v>0</v>
      </c>
      <c r="AI339" s="116">
        <f t="shared" si="308"/>
        <v>0</v>
      </c>
      <c r="AJ339" s="116">
        <f t="shared" si="308"/>
        <v>0</v>
      </c>
      <c r="AK339" s="116">
        <f t="shared" si="308"/>
        <v>0</v>
      </c>
      <c r="AL339" s="117">
        <f t="shared" si="308"/>
        <v>128</v>
      </c>
      <c r="AM339" s="65">
        <f t="shared" si="308"/>
        <v>0</v>
      </c>
      <c r="AN339" s="66">
        <f t="shared" si="308"/>
        <v>0</v>
      </c>
      <c r="AO339" s="66">
        <f t="shared" si="308"/>
        <v>0</v>
      </c>
      <c r="AP339" s="66">
        <f t="shared" si="308"/>
        <v>0</v>
      </c>
      <c r="AQ339" s="67">
        <f t="shared" si="308"/>
        <v>0</v>
      </c>
      <c r="AR339" s="4"/>
    </row>
    <row r="340" spans="2:45">
      <c r="B340" s="193">
        <v>45277</v>
      </c>
      <c r="C340" s="114">
        <f t="shared" si="307"/>
        <v>24</v>
      </c>
      <c r="D340" s="115">
        <f t="shared" ref="D340:AQ340" si="309">D159-D158</f>
        <v>0</v>
      </c>
      <c r="E340" s="116">
        <f t="shared" si="309"/>
        <v>0</v>
      </c>
      <c r="F340" s="116">
        <f t="shared" si="309"/>
        <v>0</v>
      </c>
      <c r="G340" s="116">
        <f t="shared" si="309"/>
        <v>0</v>
      </c>
      <c r="H340" s="117">
        <f t="shared" si="309"/>
        <v>0</v>
      </c>
      <c r="I340" s="65">
        <f t="shared" si="309"/>
        <v>0</v>
      </c>
      <c r="J340" s="66">
        <f t="shared" si="309"/>
        <v>0</v>
      </c>
      <c r="K340" s="66">
        <f t="shared" si="309"/>
        <v>0</v>
      </c>
      <c r="L340" s="66">
        <f t="shared" si="309"/>
        <v>0</v>
      </c>
      <c r="M340" s="67">
        <f t="shared" si="309"/>
        <v>0</v>
      </c>
      <c r="N340" s="68">
        <f t="shared" si="309"/>
        <v>0</v>
      </c>
      <c r="O340" s="69">
        <f t="shared" si="309"/>
        <v>0</v>
      </c>
      <c r="P340" s="69">
        <f t="shared" si="309"/>
        <v>0</v>
      </c>
      <c r="Q340" s="69">
        <f t="shared" si="309"/>
        <v>0</v>
      </c>
      <c r="R340" s="70">
        <f t="shared" si="309"/>
        <v>0</v>
      </c>
      <c r="S340" s="115">
        <f t="shared" si="309"/>
        <v>0</v>
      </c>
      <c r="T340" s="116">
        <f t="shared" si="309"/>
        <v>0</v>
      </c>
      <c r="U340" s="116">
        <f t="shared" si="309"/>
        <v>0</v>
      </c>
      <c r="V340" s="116">
        <f t="shared" si="309"/>
        <v>0</v>
      </c>
      <c r="W340" s="117">
        <f t="shared" si="309"/>
        <v>0</v>
      </c>
      <c r="X340" s="65">
        <f t="shared" si="309"/>
        <v>0</v>
      </c>
      <c r="Y340" s="66">
        <f t="shared" si="309"/>
        <v>0</v>
      </c>
      <c r="Z340" s="66">
        <f t="shared" si="309"/>
        <v>0</v>
      </c>
      <c r="AA340" s="66">
        <f t="shared" si="309"/>
        <v>0</v>
      </c>
      <c r="AB340" s="67">
        <f t="shared" si="309"/>
        <v>0</v>
      </c>
      <c r="AC340" s="68">
        <f t="shared" si="309"/>
        <v>0</v>
      </c>
      <c r="AD340" s="69">
        <f t="shared" si="309"/>
        <v>0</v>
      </c>
      <c r="AE340" s="69">
        <f t="shared" si="309"/>
        <v>0</v>
      </c>
      <c r="AF340" s="69">
        <f t="shared" si="309"/>
        <v>0</v>
      </c>
      <c r="AG340" s="70">
        <f t="shared" si="309"/>
        <v>0</v>
      </c>
      <c r="AH340" s="115">
        <f t="shared" si="309"/>
        <v>0</v>
      </c>
      <c r="AI340" s="116">
        <f t="shared" si="309"/>
        <v>0</v>
      </c>
      <c r="AJ340" s="116">
        <f t="shared" si="309"/>
        <v>0</v>
      </c>
      <c r="AK340" s="116">
        <f t="shared" si="309"/>
        <v>0</v>
      </c>
      <c r="AL340" s="117">
        <f t="shared" si="309"/>
        <v>24</v>
      </c>
      <c r="AM340" s="65">
        <f t="shared" si="309"/>
        <v>0</v>
      </c>
      <c r="AN340" s="66">
        <f t="shared" si="309"/>
        <v>0</v>
      </c>
      <c r="AO340" s="66">
        <f t="shared" si="309"/>
        <v>0</v>
      </c>
      <c r="AP340" s="66">
        <f t="shared" si="309"/>
        <v>0</v>
      </c>
      <c r="AQ340" s="67">
        <f t="shared" si="309"/>
        <v>0</v>
      </c>
      <c r="AR340" s="4"/>
    </row>
    <row r="341" spans="2:45">
      <c r="B341" s="194">
        <v>45292</v>
      </c>
      <c r="C341" s="118">
        <f t="shared" si="307"/>
        <v>43</v>
      </c>
      <c r="D341" s="119">
        <f t="shared" ref="D341:AQ341" si="310">D160-D159</f>
        <v>0</v>
      </c>
      <c r="E341" s="120">
        <f t="shared" si="310"/>
        <v>0</v>
      </c>
      <c r="F341" s="120">
        <f t="shared" si="310"/>
        <v>0</v>
      </c>
      <c r="G341" s="120">
        <f t="shared" si="310"/>
        <v>0</v>
      </c>
      <c r="H341" s="121">
        <f t="shared" si="310"/>
        <v>0</v>
      </c>
      <c r="I341" s="73">
        <f t="shared" si="310"/>
        <v>0</v>
      </c>
      <c r="J341" s="74">
        <f t="shared" si="310"/>
        <v>0</v>
      </c>
      <c r="K341" s="74">
        <f t="shared" si="310"/>
        <v>0</v>
      </c>
      <c r="L341" s="74">
        <f t="shared" si="310"/>
        <v>0</v>
      </c>
      <c r="M341" s="75">
        <f t="shared" si="310"/>
        <v>0</v>
      </c>
      <c r="N341" s="76">
        <f t="shared" si="310"/>
        <v>0</v>
      </c>
      <c r="O341" s="77">
        <f t="shared" si="310"/>
        <v>0</v>
      </c>
      <c r="P341" s="77">
        <f t="shared" si="310"/>
        <v>0</v>
      </c>
      <c r="Q341" s="77">
        <f t="shared" si="310"/>
        <v>0</v>
      </c>
      <c r="R341" s="78">
        <f t="shared" si="310"/>
        <v>0</v>
      </c>
      <c r="S341" s="119">
        <f t="shared" si="310"/>
        <v>0</v>
      </c>
      <c r="T341" s="120">
        <f t="shared" si="310"/>
        <v>0</v>
      </c>
      <c r="U341" s="120">
        <f t="shared" si="310"/>
        <v>0</v>
      </c>
      <c r="V341" s="120">
        <f t="shared" si="310"/>
        <v>0</v>
      </c>
      <c r="W341" s="121">
        <f t="shared" si="310"/>
        <v>0</v>
      </c>
      <c r="X341" s="73">
        <f t="shared" si="310"/>
        <v>0</v>
      </c>
      <c r="Y341" s="74">
        <f t="shared" si="310"/>
        <v>0</v>
      </c>
      <c r="Z341" s="74">
        <f t="shared" si="310"/>
        <v>0</v>
      </c>
      <c r="AA341" s="74">
        <f t="shared" si="310"/>
        <v>0</v>
      </c>
      <c r="AB341" s="75">
        <f t="shared" si="310"/>
        <v>0</v>
      </c>
      <c r="AC341" s="76">
        <f t="shared" si="310"/>
        <v>0</v>
      </c>
      <c r="AD341" s="77">
        <f t="shared" si="310"/>
        <v>0</v>
      </c>
      <c r="AE341" s="77">
        <f t="shared" si="310"/>
        <v>0</v>
      </c>
      <c r="AF341" s="77">
        <f t="shared" si="310"/>
        <v>0</v>
      </c>
      <c r="AG341" s="78">
        <f t="shared" si="310"/>
        <v>0</v>
      </c>
      <c r="AH341" s="119">
        <f t="shared" si="310"/>
        <v>0</v>
      </c>
      <c r="AI341" s="120">
        <f t="shared" si="310"/>
        <v>0</v>
      </c>
      <c r="AJ341" s="120">
        <f t="shared" si="310"/>
        <v>0</v>
      </c>
      <c r="AK341" s="120">
        <f t="shared" si="310"/>
        <v>0</v>
      </c>
      <c r="AL341" s="121">
        <f t="shared" si="310"/>
        <v>43</v>
      </c>
      <c r="AM341" s="73">
        <f t="shared" si="310"/>
        <v>0</v>
      </c>
      <c r="AN341" s="74">
        <f t="shared" si="310"/>
        <v>0</v>
      </c>
      <c r="AO341" s="74">
        <f t="shared" si="310"/>
        <v>0</v>
      </c>
      <c r="AP341" s="74">
        <f t="shared" si="310"/>
        <v>0</v>
      </c>
      <c r="AQ341" s="75">
        <f t="shared" si="310"/>
        <v>0</v>
      </c>
      <c r="AR341" s="4"/>
    </row>
    <row r="342" spans="2:45">
      <c r="B342" s="193">
        <v>45298</v>
      </c>
      <c r="C342" s="114">
        <f t="shared" si="307"/>
        <v>4</v>
      </c>
      <c r="D342" s="115">
        <f t="shared" ref="D342:AQ342" si="311">D161-D160</f>
        <v>0</v>
      </c>
      <c r="E342" s="116">
        <f t="shared" si="311"/>
        <v>0</v>
      </c>
      <c r="F342" s="116">
        <f t="shared" si="311"/>
        <v>0</v>
      </c>
      <c r="G342" s="116">
        <f t="shared" si="311"/>
        <v>0</v>
      </c>
      <c r="H342" s="117">
        <f t="shared" si="311"/>
        <v>0</v>
      </c>
      <c r="I342" s="65">
        <f t="shared" si="311"/>
        <v>0</v>
      </c>
      <c r="J342" s="66">
        <f t="shared" si="311"/>
        <v>0</v>
      </c>
      <c r="K342" s="66">
        <f t="shared" si="311"/>
        <v>0</v>
      </c>
      <c r="L342" s="66">
        <f t="shared" si="311"/>
        <v>0</v>
      </c>
      <c r="M342" s="67">
        <f t="shared" si="311"/>
        <v>0</v>
      </c>
      <c r="N342" s="68">
        <f t="shared" si="311"/>
        <v>0</v>
      </c>
      <c r="O342" s="69">
        <f t="shared" si="311"/>
        <v>0</v>
      </c>
      <c r="P342" s="69">
        <f t="shared" si="311"/>
        <v>0</v>
      </c>
      <c r="Q342" s="69">
        <f t="shared" si="311"/>
        <v>0</v>
      </c>
      <c r="R342" s="70">
        <f t="shared" si="311"/>
        <v>0</v>
      </c>
      <c r="S342" s="115">
        <f t="shared" si="311"/>
        <v>0</v>
      </c>
      <c r="T342" s="116">
        <f t="shared" si="311"/>
        <v>0</v>
      </c>
      <c r="U342" s="116">
        <f t="shared" si="311"/>
        <v>0</v>
      </c>
      <c r="V342" s="116">
        <f t="shared" si="311"/>
        <v>0</v>
      </c>
      <c r="W342" s="117">
        <f t="shared" si="311"/>
        <v>0</v>
      </c>
      <c r="X342" s="65">
        <f t="shared" si="311"/>
        <v>0</v>
      </c>
      <c r="Y342" s="66">
        <f t="shared" si="311"/>
        <v>0</v>
      </c>
      <c r="Z342" s="66">
        <f t="shared" si="311"/>
        <v>0</v>
      </c>
      <c r="AA342" s="66">
        <f t="shared" si="311"/>
        <v>0</v>
      </c>
      <c r="AB342" s="67">
        <f t="shared" si="311"/>
        <v>0</v>
      </c>
      <c r="AC342" s="68">
        <f t="shared" si="311"/>
        <v>0</v>
      </c>
      <c r="AD342" s="69">
        <f t="shared" si="311"/>
        <v>0</v>
      </c>
      <c r="AE342" s="69">
        <f t="shared" si="311"/>
        <v>0</v>
      </c>
      <c r="AF342" s="69">
        <f t="shared" si="311"/>
        <v>0</v>
      </c>
      <c r="AG342" s="70">
        <f t="shared" si="311"/>
        <v>0</v>
      </c>
      <c r="AH342" s="115">
        <f t="shared" si="311"/>
        <v>0</v>
      </c>
      <c r="AI342" s="116">
        <f t="shared" si="311"/>
        <v>0</v>
      </c>
      <c r="AJ342" s="116">
        <f t="shared" si="311"/>
        <v>0</v>
      </c>
      <c r="AK342" s="116">
        <f t="shared" si="311"/>
        <v>0</v>
      </c>
      <c r="AL342" s="117">
        <f t="shared" si="311"/>
        <v>4</v>
      </c>
      <c r="AM342" s="65">
        <f t="shared" si="311"/>
        <v>0</v>
      </c>
      <c r="AN342" s="66">
        <f t="shared" si="311"/>
        <v>0</v>
      </c>
      <c r="AO342" s="66">
        <f t="shared" si="311"/>
        <v>0</v>
      </c>
      <c r="AP342" s="66">
        <f t="shared" si="311"/>
        <v>0</v>
      </c>
      <c r="AQ342" s="67">
        <f t="shared" si="311"/>
        <v>0</v>
      </c>
      <c r="AR342" s="4"/>
    </row>
    <row r="343" spans="2:45">
      <c r="B343" s="193">
        <v>45305</v>
      </c>
      <c r="C343" s="114">
        <f t="shared" si="307"/>
        <v>28</v>
      </c>
      <c r="D343" s="115">
        <f t="shared" ref="D343:AQ343" si="312">D162-D161</f>
        <v>0</v>
      </c>
      <c r="E343" s="116">
        <f t="shared" si="312"/>
        <v>0</v>
      </c>
      <c r="F343" s="116">
        <f t="shared" si="312"/>
        <v>0</v>
      </c>
      <c r="G343" s="116">
        <f t="shared" si="312"/>
        <v>0</v>
      </c>
      <c r="H343" s="117">
        <f t="shared" si="312"/>
        <v>0</v>
      </c>
      <c r="I343" s="65">
        <f t="shared" si="312"/>
        <v>0</v>
      </c>
      <c r="J343" s="66">
        <f t="shared" si="312"/>
        <v>0</v>
      </c>
      <c r="K343" s="66">
        <f t="shared" si="312"/>
        <v>0</v>
      </c>
      <c r="L343" s="66">
        <f t="shared" si="312"/>
        <v>0</v>
      </c>
      <c r="M343" s="67">
        <f t="shared" si="312"/>
        <v>0</v>
      </c>
      <c r="N343" s="68">
        <f t="shared" si="312"/>
        <v>0</v>
      </c>
      <c r="O343" s="69">
        <f t="shared" si="312"/>
        <v>0</v>
      </c>
      <c r="P343" s="69">
        <f t="shared" si="312"/>
        <v>0</v>
      </c>
      <c r="Q343" s="69">
        <f t="shared" si="312"/>
        <v>0</v>
      </c>
      <c r="R343" s="70">
        <f t="shared" si="312"/>
        <v>0</v>
      </c>
      <c r="S343" s="115">
        <f t="shared" si="312"/>
        <v>0</v>
      </c>
      <c r="T343" s="116">
        <f t="shared" si="312"/>
        <v>0</v>
      </c>
      <c r="U343" s="116">
        <f t="shared" si="312"/>
        <v>0</v>
      </c>
      <c r="V343" s="116">
        <f t="shared" si="312"/>
        <v>0</v>
      </c>
      <c r="W343" s="117">
        <f t="shared" si="312"/>
        <v>0</v>
      </c>
      <c r="X343" s="65">
        <f t="shared" si="312"/>
        <v>0</v>
      </c>
      <c r="Y343" s="66">
        <f t="shared" si="312"/>
        <v>0</v>
      </c>
      <c r="Z343" s="66">
        <f t="shared" si="312"/>
        <v>0</v>
      </c>
      <c r="AA343" s="66">
        <f t="shared" si="312"/>
        <v>0</v>
      </c>
      <c r="AB343" s="67">
        <f t="shared" si="312"/>
        <v>0</v>
      </c>
      <c r="AC343" s="68">
        <f t="shared" si="312"/>
        <v>0</v>
      </c>
      <c r="AD343" s="69">
        <f t="shared" si="312"/>
        <v>0</v>
      </c>
      <c r="AE343" s="69">
        <f t="shared" si="312"/>
        <v>0</v>
      </c>
      <c r="AF343" s="69">
        <f t="shared" si="312"/>
        <v>0</v>
      </c>
      <c r="AG343" s="70">
        <f t="shared" si="312"/>
        <v>0</v>
      </c>
      <c r="AH343" s="115">
        <f t="shared" si="312"/>
        <v>0</v>
      </c>
      <c r="AI343" s="116">
        <f t="shared" si="312"/>
        <v>0</v>
      </c>
      <c r="AJ343" s="116">
        <f t="shared" si="312"/>
        <v>0</v>
      </c>
      <c r="AK343" s="116">
        <f t="shared" si="312"/>
        <v>0</v>
      </c>
      <c r="AL343" s="117">
        <f t="shared" si="312"/>
        <v>28</v>
      </c>
      <c r="AM343" s="65">
        <f t="shared" si="312"/>
        <v>0</v>
      </c>
      <c r="AN343" s="66">
        <f t="shared" si="312"/>
        <v>0</v>
      </c>
      <c r="AO343" s="66">
        <f t="shared" si="312"/>
        <v>0</v>
      </c>
      <c r="AP343" s="66">
        <f t="shared" si="312"/>
        <v>0</v>
      </c>
      <c r="AQ343" s="67">
        <f t="shared" si="312"/>
        <v>0</v>
      </c>
      <c r="AR343" s="4"/>
    </row>
    <row r="344" spans="2:45">
      <c r="B344" s="193">
        <v>45312</v>
      </c>
      <c r="C344" s="114">
        <f t="shared" si="307"/>
        <v>8</v>
      </c>
      <c r="D344" s="115">
        <f t="shared" ref="D344:AQ344" si="313">D163-D162</f>
        <v>0</v>
      </c>
      <c r="E344" s="116">
        <f t="shared" si="313"/>
        <v>0</v>
      </c>
      <c r="F344" s="116">
        <f t="shared" si="313"/>
        <v>0</v>
      </c>
      <c r="G344" s="116">
        <f t="shared" si="313"/>
        <v>0</v>
      </c>
      <c r="H344" s="117">
        <f t="shared" si="313"/>
        <v>0</v>
      </c>
      <c r="I344" s="65">
        <f t="shared" si="313"/>
        <v>0</v>
      </c>
      <c r="J344" s="66">
        <f t="shared" si="313"/>
        <v>0</v>
      </c>
      <c r="K344" s="66">
        <f t="shared" si="313"/>
        <v>0</v>
      </c>
      <c r="L344" s="66">
        <f t="shared" si="313"/>
        <v>0</v>
      </c>
      <c r="M344" s="67">
        <f t="shared" si="313"/>
        <v>0</v>
      </c>
      <c r="N344" s="68">
        <f t="shared" si="313"/>
        <v>0</v>
      </c>
      <c r="O344" s="69">
        <f t="shared" si="313"/>
        <v>0</v>
      </c>
      <c r="P344" s="69">
        <f t="shared" si="313"/>
        <v>0</v>
      </c>
      <c r="Q344" s="69">
        <f t="shared" si="313"/>
        <v>0</v>
      </c>
      <c r="R344" s="70">
        <f t="shared" si="313"/>
        <v>0</v>
      </c>
      <c r="S344" s="115">
        <f t="shared" si="313"/>
        <v>0</v>
      </c>
      <c r="T344" s="116">
        <f t="shared" si="313"/>
        <v>0</v>
      </c>
      <c r="U344" s="116">
        <f t="shared" si="313"/>
        <v>0</v>
      </c>
      <c r="V344" s="116">
        <f t="shared" si="313"/>
        <v>0</v>
      </c>
      <c r="W344" s="117">
        <f t="shared" si="313"/>
        <v>0</v>
      </c>
      <c r="X344" s="65">
        <f t="shared" si="313"/>
        <v>0</v>
      </c>
      <c r="Y344" s="66">
        <f t="shared" si="313"/>
        <v>0</v>
      </c>
      <c r="Z344" s="66">
        <f t="shared" si="313"/>
        <v>0</v>
      </c>
      <c r="AA344" s="66">
        <f t="shared" si="313"/>
        <v>0</v>
      </c>
      <c r="AB344" s="67">
        <f t="shared" si="313"/>
        <v>0</v>
      </c>
      <c r="AC344" s="68">
        <f t="shared" si="313"/>
        <v>0</v>
      </c>
      <c r="AD344" s="69">
        <f t="shared" si="313"/>
        <v>0</v>
      </c>
      <c r="AE344" s="69">
        <f t="shared" si="313"/>
        <v>0</v>
      </c>
      <c r="AF344" s="69">
        <f t="shared" si="313"/>
        <v>0</v>
      </c>
      <c r="AG344" s="70">
        <f t="shared" si="313"/>
        <v>0</v>
      </c>
      <c r="AH344" s="115">
        <f t="shared" si="313"/>
        <v>0</v>
      </c>
      <c r="AI344" s="116">
        <f t="shared" si="313"/>
        <v>0</v>
      </c>
      <c r="AJ344" s="116">
        <f t="shared" si="313"/>
        <v>0</v>
      </c>
      <c r="AK344" s="116">
        <f t="shared" si="313"/>
        <v>0</v>
      </c>
      <c r="AL344" s="117">
        <f t="shared" si="313"/>
        <v>8</v>
      </c>
      <c r="AM344" s="65">
        <f t="shared" si="313"/>
        <v>0</v>
      </c>
      <c r="AN344" s="66">
        <f t="shared" si="313"/>
        <v>0</v>
      </c>
      <c r="AO344" s="66">
        <f t="shared" si="313"/>
        <v>0</v>
      </c>
      <c r="AP344" s="66">
        <f t="shared" si="313"/>
        <v>0</v>
      </c>
      <c r="AQ344" s="67">
        <f t="shared" si="313"/>
        <v>0</v>
      </c>
      <c r="AR344" s="4"/>
    </row>
    <row r="345" spans="2:45">
      <c r="B345" s="193">
        <v>45320</v>
      </c>
      <c r="C345" s="114">
        <f t="shared" si="307"/>
        <v>119</v>
      </c>
      <c r="D345" s="115">
        <f t="shared" ref="D345:AQ345" si="314">D164-D163</f>
        <v>0</v>
      </c>
      <c r="E345" s="116">
        <f t="shared" si="314"/>
        <v>0</v>
      </c>
      <c r="F345" s="116">
        <f t="shared" si="314"/>
        <v>0</v>
      </c>
      <c r="G345" s="116">
        <f t="shared" si="314"/>
        <v>0</v>
      </c>
      <c r="H345" s="117">
        <f t="shared" si="314"/>
        <v>0</v>
      </c>
      <c r="I345" s="65">
        <f t="shared" si="314"/>
        <v>0</v>
      </c>
      <c r="J345" s="66">
        <f t="shared" si="314"/>
        <v>0</v>
      </c>
      <c r="K345" s="66">
        <f t="shared" si="314"/>
        <v>0</v>
      </c>
      <c r="L345" s="66">
        <f t="shared" si="314"/>
        <v>0</v>
      </c>
      <c r="M345" s="67">
        <f t="shared" si="314"/>
        <v>0</v>
      </c>
      <c r="N345" s="68">
        <f t="shared" si="314"/>
        <v>0</v>
      </c>
      <c r="O345" s="69">
        <f t="shared" si="314"/>
        <v>0</v>
      </c>
      <c r="P345" s="69">
        <f t="shared" si="314"/>
        <v>0</v>
      </c>
      <c r="Q345" s="69">
        <f t="shared" si="314"/>
        <v>0</v>
      </c>
      <c r="R345" s="70">
        <f t="shared" si="314"/>
        <v>0</v>
      </c>
      <c r="S345" s="115">
        <f t="shared" si="314"/>
        <v>0</v>
      </c>
      <c r="T345" s="116">
        <f t="shared" si="314"/>
        <v>0</v>
      </c>
      <c r="U345" s="116">
        <f t="shared" si="314"/>
        <v>0</v>
      </c>
      <c r="V345" s="116">
        <f t="shared" si="314"/>
        <v>0</v>
      </c>
      <c r="W345" s="117">
        <f t="shared" si="314"/>
        <v>0</v>
      </c>
      <c r="X345" s="65">
        <f t="shared" si="314"/>
        <v>0</v>
      </c>
      <c r="Y345" s="66">
        <f t="shared" si="314"/>
        <v>0</v>
      </c>
      <c r="Z345" s="66">
        <f t="shared" si="314"/>
        <v>0</v>
      </c>
      <c r="AA345" s="66">
        <f t="shared" si="314"/>
        <v>0</v>
      </c>
      <c r="AB345" s="67">
        <f t="shared" si="314"/>
        <v>0</v>
      </c>
      <c r="AC345" s="68">
        <f t="shared" si="314"/>
        <v>0</v>
      </c>
      <c r="AD345" s="69">
        <f t="shared" si="314"/>
        <v>0</v>
      </c>
      <c r="AE345" s="69">
        <f t="shared" si="314"/>
        <v>0</v>
      </c>
      <c r="AF345" s="69">
        <f t="shared" si="314"/>
        <v>0</v>
      </c>
      <c r="AG345" s="70">
        <f t="shared" si="314"/>
        <v>0</v>
      </c>
      <c r="AH345" s="115">
        <f t="shared" si="314"/>
        <v>0</v>
      </c>
      <c r="AI345" s="116">
        <f t="shared" si="314"/>
        <v>0</v>
      </c>
      <c r="AJ345" s="116">
        <f t="shared" si="314"/>
        <v>0</v>
      </c>
      <c r="AK345" s="116">
        <f t="shared" si="314"/>
        <v>5</v>
      </c>
      <c r="AL345" s="117">
        <f t="shared" si="314"/>
        <v>114</v>
      </c>
      <c r="AM345" s="65">
        <f t="shared" si="314"/>
        <v>0</v>
      </c>
      <c r="AN345" s="66">
        <f t="shared" si="314"/>
        <v>0</v>
      </c>
      <c r="AO345" s="66">
        <f t="shared" si="314"/>
        <v>0</v>
      </c>
      <c r="AP345" s="66">
        <f t="shared" si="314"/>
        <v>0</v>
      </c>
      <c r="AQ345" s="67">
        <f t="shared" si="314"/>
        <v>0</v>
      </c>
      <c r="AR345" s="4"/>
    </row>
    <row r="346" spans="2:45">
      <c r="B346" s="193">
        <v>45327</v>
      </c>
      <c r="C346" s="114">
        <f t="shared" si="307"/>
        <v>47</v>
      </c>
      <c r="D346" s="115">
        <f t="shared" ref="D346:AQ346" si="315">D165-D164</f>
        <v>0</v>
      </c>
      <c r="E346" s="116">
        <f t="shared" si="315"/>
        <v>0</v>
      </c>
      <c r="F346" s="116">
        <f t="shared" si="315"/>
        <v>0</v>
      </c>
      <c r="G346" s="116">
        <f t="shared" si="315"/>
        <v>0</v>
      </c>
      <c r="H346" s="117">
        <f t="shared" si="315"/>
        <v>0</v>
      </c>
      <c r="I346" s="65">
        <f t="shared" si="315"/>
        <v>0</v>
      </c>
      <c r="J346" s="66">
        <f t="shared" si="315"/>
        <v>0</v>
      </c>
      <c r="K346" s="66">
        <f t="shared" si="315"/>
        <v>0</v>
      </c>
      <c r="L346" s="66">
        <f t="shared" si="315"/>
        <v>0</v>
      </c>
      <c r="M346" s="67">
        <f t="shared" si="315"/>
        <v>0</v>
      </c>
      <c r="N346" s="68">
        <f t="shared" si="315"/>
        <v>0</v>
      </c>
      <c r="O346" s="69">
        <f t="shared" si="315"/>
        <v>0</v>
      </c>
      <c r="P346" s="69">
        <f t="shared" si="315"/>
        <v>0</v>
      </c>
      <c r="Q346" s="69">
        <f t="shared" si="315"/>
        <v>0</v>
      </c>
      <c r="R346" s="70">
        <f t="shared" si="315"/>
        <v>0</v>
      </c>
      <c r="S346" s="115">
        <f t="shared" si="315"/>
        <v>0</v>
      </c>
      <c r="T346" s="116">
        <f t="shared" si="315"/>
        <v>0</v>
      </c>
      <c r="U346" s="116">
        <f t="shared" si="315"/>
        <v>0</v>
      </c>
      <c r="V346" s="116">
        <f t="shared" si="315"/>
        <v>0</v>
      </c>
      <c r="W346" s="117">
        <f t="shared" si="315"/>
        <v>0</v>
      </c>
      <c r="X346" s="65">
        <f t="shared" si="315"/>
        <v>0</v>
      </c>
      <c r="Y346" s="66">
        <f t="shared" si="315"/>
        <v>0</v>
      </c>
      <c r="Z346" s="66">
        <f t="shared" si="315"/>
        <v>0</v>
      </c>
      <c r="AA346" s="66">
        <f t="shared" si="315"/>
        <v>0</v>
      </c>
      <c r="AB346" s="67">
        <f t="shared" si="315"/>
        <v>0</v>
      </c>
      <c r="AC346" s="68">
        <f t="shared" si="315"/>
        <v>0</v>
      </c>
      <c r="AD346" s="69">
        <f t="shared" si="315"/>
        <v>0</v>
      </c>
      <c r="AE346" s="69">
        <f t="shared" si="315"/>
        <v>0</v>
      </c>
      <c r="AF346" s="69">
        <f t="shared" si="315"/>
        <v>0</v>
      </c>
      <c r="AG346" s="70">
        <f t="shared" si="315"/>
        <v>0</v>
      </c>
      <c r="AH346" s="115">
        <f t="shared" si="315"/>
        <v>0</v>
      </c>
      <c r="AI346" s="116">
        <f t="shared" si="315"/>
        <v>0</v>
      </c>
      <c r="AJ346" s="116">
        <f t="shared" si="315"/>
        <v>0</v>
      </c>
      <c r="AK346" s="116">
        <f t="shared" si="315"/>
        <v>3</v>
      </c>
      <c r="AL346" s="117">
        <f t="shared" si="315"/>
        <v>44</v>
      </c>
      <c r="AM346" s="65">
        <f t="shared" si="315"/>
        <v>0</v>
      </c>
      <c r="AN346" s="66">
        <f t="shared" si="315"/>
        <v>0</v>
      </c>
      <c r="AO346" s="66">
        <f t="shared" si="315"/>
        <v>0</v>
      </c>
      <c r="AP346" s="66">
        <f t="shared" si="315"/>
        <v>0</v>
      </c>
      <c r="AQ346" s="67">
        <f t="shared" si="315"/>
        <v>0</v>
      </c>
      <c r="AR346" s="4"/>
    </row>
    <row r="347" spans="2:45">
      <c r="B347" s="193">
        <v>45333</v>
      </c>
      <c r="C347" s="114">
        <f t="shared" si="307"/>
        <v>60</v>
      </c>
      <c r="D347" s="115">
        <f t="shared" ref="D347:AQ347" si="316">D166-D165</f>
        <v>0</v>
      </c>
      <c r="E347" s="116">
        <f t="shared" si="316"/>
        <v>0</v>
      </c>
      <c r="F347" s="116">
        <f t="shared" si="316"/>
        <v>0</v>
      </c>
      <c r="G347" s="116">
        <f t="shared" si="316"/>
        <v>0</v>
      </c>
      <c r="H347" s="117">
        <f t="shared" si="316"/>
        <v>0</v>
      </c>
      <c r="I347" s="65">
        <f t="shared" si="316"/>
        <v>0</v>
      </c>
      <c r="J347" s="66">
        <f t="shared" si="316"/>
        <v>0</v>
      </c>
      <c r="K347" s="66">
        <f t="shared" si="316"/>
        <v>0</v>
      </c>
      <c r="L347" s="66">
        <f t="shared" si="316"/>
        <v>0</v>
      </c>
      <c r="M347" s="67">
        <f t="shared" si="316"/>
        <v>0</v>
      </c>
      <c r="N347" s="68">
        <f t="shared" si="316"/>
        <v>0</v>
      </c>
      <c r="O347" s="69">
        <f t="shared" si="316"/>
        <v>0</v>
      </c>
      <c r="P347" s="69">
        <f t="shared" si="316"/>
        <v>0</v>
      </c>
      <c r="Q347" s="69">
        <f t="shared" si="316"/>
        <v>0</v>
      </c>
      <c r="R347" s="70">
        <f t="shared" si="316"/>
        <v>0</v>
      </c>
      <c r="S347" s="115">
        <f t="shared" si="316"/>
        <v>0</v>
      </c>
      <c r="T347" s="116">
        <f t="shared" si="316"/>
        <v>0</v>
      </c>
      <c r="U347" s="116">
        <f t="shared" si="316"/>
        <v>0</v>
      </c>
      <c r="V347" s="116">
        <f t="shared" si="316"/>
        <v>0</v>
      </c>
      <c r="W347" s="117">
        <f t="shared" si="316"/>
        <v>0</v>
      </c>
      <c r="X347" s="65">
        <f t="shared" si="316"/>
        <v>0</v>
      </c>
      <c r="Y347" s="66">
        <f t="shared" si="316"/>
        <v>0</v>
      </c>
      <c r="Z347" s="66">
        <f t="shared" si="316"/>
        <v>0</v>
      </c>
      <c r="AA347" s="66">
        <f t="shared" si="316"/>
        <v>0</v>
      </c>
      <c r="AB347" s="67">
        <f t="shared" si="316"/>
        <v>0</v>
      </c>
      <c r="AC347" s="68">
        <f t="shared" si="316"/>
        <v>0</v>
      </c>
      <c r="AD347" s="69">
        <f t="shared" si="316"/>
        <v>0</v>
      </c>
      <c r="AE347" s="69">
        <f t="shared" si="316"/>
        <v>0</v>
      </c>
      <c r="AF347" s="69">
        <f t="shared" si="316"/>
        <v>0</v>
      </c>
      <c r="AG347" s="70">
        <f t="shared" si="316"/>
        <v>0</v>
      </c>
      <c r="AH347" s="115">
        <f t="shared" si="316"/>
        <v>0</v>
      </c>
      <c r="AI347" s="116">
        <f t="shared" si="316"/>
        <v>0</v>
      </c>
      <c r="AJ347" s="116">
        <f t="shared" si="316"/>
        <v>0</v>
      </c>
      <c r="AK347" s="116">
        <f t="shared" si="316"/>
        <v>0</v>
      </c>
      <c r="AL347" s="117">
        <f t="shared" si="316"/>
        <v>60</v>
      </c>
      <c r="AM347" s="65">
        <f t="shared" si="316"/>
        <v>0</v>
      </c>
      <c r="AN347" s="66">
        <f t="shared" si="316"/>
        <v>0</v>
      </c>
      <c r="AO347" s="66">
        <f t="shared" si="316"/>
        <v>0</v>
      </c>
      <c r="AP347" s="66">
        <f t="shared" si="316"/>
        <v>0</v>
      </c>
      <c r="AQ347" s="67">
        <f t="shared" si="316"/>
        <v>0</v>
      </c>
      <c r="AR347" s="4"/>
    </row>
    <row r="348" spans="2:45">
      <c r="B348" s="193">
        <v>45335</v>
      </c>
      <c r="C348" s="114">
        <f t="shared" ref="C348:C351" si="317">SUM(D348:AQ348)</f>
        <v>42</v>
      </c>
      <c r="D348" s="115">
        <f t="shared" ref="D348:AQ348" si="318">D167-D166</f>
        <v>0</v>
      </c>
      <c r="E348" s="116">
        <f t="shared" si="318"/>
        <v>0</v>
      </c>
      <c r="F348" s="116">
        <f t="shared" si="318"/>
        <v>0</v>
      </c>
      <c r="G348" s="116">
        <f t="shared" si="318"/>
        <v>0</v>
      </c>
      <c r="H348" s="117">
        <f t="shared" si="318"/>
        <v>0</v>
      </c>
      <c r="I348" s="65">
        <f t="shared" si="318"/>
        <v>0</v>
      </c>
      <c r="J348" s="66">
        <f t="shared" si="318"/>
        <v>0</v>
      </c>
      <c r="K348" s="66">
        <f t="shared" si="318"/>
        <v>0</v>
      </c>
      <c r="L348" s="66">
        <f t="shared" si="318"/>
        <v>0</v>
      </c>
      <c r="M348" s="67">
        <f t="shared" si="318"/>
        <v>0</v>
      </c>
      <c r="N348" s="68">
        <f t="shared" si="318"/>
        <v>0</v>
      </c>
      <c r="O348" s="69">
        <f t="shared" si="318"/>
        <v>0</v>
      </c>
      <c r="P348" s="69">
        <f t="shared" si="318"/>
        <v>0</v>
      </c>
      <c r="Q348" s="69">
        <f t="shared" si="318"/>
        <v>0</v>
      </c>
      <c r="R348" s="70">
        <f t="shared" si="318"/>
        <v>0</v>
      </c>
      <c r="S348" s="115">
        <f t="shared" si="318"/>
        <v>0</v>
      </c>
      <c r="T348" s="116">
        <f t="shared" si="318"/>
        <v>0</v>
      </c>
      <c r="U348" s="116">
        <f t="shared" si="318"/>
        <v>0</v>
      </c>
      <c r="V348" s="116">
        <f t="shared" si="318"/>
        <v>0</v>
      </c>
      <c r="W348" s="117">
        <f t="shared" si="318"/>
        <v>0</v>
      </c>
      <c r="X348" s="65">
        <f t="shared" si="318"/>
        <v>0</v>
      </c>
      <c r="Y348" s="66">
        <f t="shared" si="318"/>
        <v>0</v>
      </c>
      <c r="Z348" s="66">
        <f t="shared" si="318"/>
        <v>0</v>
      </c>
      <c r="AA348" s="66">
        <f t="shared" si="318"/>
        <v>0</v>
      </c>
      <c r="AB348" s="67">
        <f t="shared" si="318"/>
        <v>0</v>
      </c>
      <c r="AC348" s="68">
        <f t="shared" si="318"/>
        <v>0</v>
      </c>
      <c r="AD348" s="69">
        <f t="shared" si="318"/>
        <v>0</v>
      </c>
      <c r="AE348" s="69">
        <f t="shared" si="318"/>
        <v>0</v>
      </c>
      <c r="AF348" s="69">
        <f t="shared" si="318"/>
        <v>0</v>
      </c>
      <c r="AG348" s="70">
        <f t="shared" si="318"/>
        <v>0</v>
      </c>
      <c r="AH348" s="115">
        <f t="shared" si="318"/>
        <v>0</v>
      </c>
      <c r="AI348" s="116">
        <f t="shared" si="318"/>
        <v>0</v>
      </c>
      <c r="AJ348" s="116">
        <f t="shared" si="318"/>
        <v>0</v>
      </c>
      <c r="AK348" s="116">
        <f t="shared" si="318"/>
        <v>6</v>
      </c>
      <c r="AL348" s="117">
        <f t="shared" si="318"/>
        <v>28</v>
      </c>
      <c r="AM348" s="65">
        <f t="shared" si="318"/>
        <v>8</v>
      </c>
      <c r="AN348" s="66">
        <f t="shared" si="318"/>
        <v>0</v>
      </c>
      <c r="AO348" s="66">
        <f t="shared" si="318"/>
        <v>0</v>
      </c>
      <c r="AP348" s="66">
        <f t="shared" si="318"/>
        <v>0</v>
      </c>
      <c r="AQ348" s="67">
        <f t="shared" si="318"/>
        <v>0</v>
      </c>
      <c r="AR348" s="4"/>
    </row>
    <row r="349" spans="2:45">
      <c r="B349" s="193">
        <v>45337</v>
      </c>
      <c r="C349" s="114">
        <f t="shared" si="317"/>
        <v>17</v>
      </c>
      <c r="D349" s="115">
        <f t="shared" ref="D349:AQ349" si="319">D168-D167</f>
        <v>0</v>
      </c>
      <c r="E349" s="116">
        <f t="shared" si="319"/>
        <v>0</v>
      </c>
      <c r="F349" s="116">
        <f t="shared" si="319"/>
        <v>0</v>
      </c>
      <c r="G349" s="116">
        <f t="shared" si="319"/>
        <v>0</v>
      </c>
      <c r="H349" s="117">
        <f t="shared" si="319"/>
        <v>0</v>
      </c>
      <c r="I349" s="65">
        <f t="shared" si="319"/>
        <v>0</v>
      </c>
      <c r="J349" s="66">
        <f t="shared" si="319"/>
        <v>0</v>
      </c>
      <c r="K349" s="66">
        <f t="shared" si="319"/>
        <v>0</v>
      </c>
      <c r="L349" s="66">
        <f t="shared" si="319"/>
        <v>0</v>
      </c>
      <c r="M349" s="67">
        <f t="shared" si="319"/>
        <v>0</v>
      </c>
      <c r="N349" s="68">
        <f t="shared" si="319"/>
        <v>0</v>
      </c>
      <c r="O349" s="69">
        <f t="shared" si="319"/>
        <v>0</v>
      </c>
      <c r="P349" s="69">
        <f t="shared" si="319"/>
        <v>0</v>
      </c>
      <c r="Q349" s="69">
        <f t="shared" si="319"/>
        <v>0</v>
      </c>
      <c r="R349" s="70">
        <f t="shared" si="319"/>
        <v>0</v>
      </c>
      <c r="S349" s="115">
        <f t="shared" si="319"/>
        <v>0</v>
      </c>
      <c r="T349" s="116">
        <f t="shared" si="319"/>
        <v>0</v>
      </c>
      <c r="U349" s="116">
        <f t="shared" si="319"/>
        <v>0</v>
      </c>
      <c r="V349" s="116">
        <f t="shared" si="319"/>
        <v>0</v>
      </c>
      <c r="W349" s="117">
        <f t="shared" si="319"/>
        <v>0</v>
      </c>
      <c r="X349" s="65">
        <f t="shared" si="319"/>
        <v>0</v>
      </c>
      <c r="Y349" s="66">
        <f t="shared" si="319"/>
        <v>0</v>
      </c>
      <c r="Z349" s="66">
        <f t="shared" si="319"/>
        <v>0</v>
      </c>
      <c r="AA349" s="66">
        <f t="shared" si="319"/>
        <v>0</v>
      </c>
      <c r="AB349" s="67">
        <f t="shared" si="319"/>
        <v>0</v>
      </c>
      <c r="AC349" s="68">
        <f t="shared" si="319"/>
        <v>0</v>
      </c>
      <c r="AD349" s="69">
        <f t="shared" si="319"/>
        <v>0</v>
      </c>
      <c r="AE349" s="69">
        <f t="shared" si="319"/>
        <v>0</v>
      </c>
      <c r="AF349" s="69">
        <f t="shared" si="319"/>
        <v>0</v>
      </c>
      <c r="AG349" s="70">
        <f t="shared" si="319"/>
        <v>0</v>
      </c>
      <c r="AH349" s="115">
        <f t="shared" si="319"/>
        <v>0</v>
      </c>
      <c r="AI349" s="116">
        <f t="shared" si="319"/>
        <v>0</v>
      </c>
      <c r="AJ349" s="116">
        <f t="shared" si="319"/>
        <v>0</v>
      </c>
      <c r="AK349" s="116">
        <f t="shared" si="319"/>
        <v>0</v>
      </c>
      <c r="AL349" s="117">
        <f t="shared" si="319"/>
        <v>17</v>
      </c>
      <c r="AM349" s="65">
        <f t="shared" si="319"/>
        <v>0</v>
      </c>
      <c r="AN349" s="66">
        <f t="shared" si="319"/>
        <v>0</v>
      </c>
      <c r="AO349" s="66">
        <f t="shared" si="319"/>
        <v>0</v>
      </c>
      <c r="AP349" s="66">
        <f t="shared" si="319"/>
        <v>0</v>
      </c>
      <c r="AQ349" s="67">
        <f t="shared" si="319"/>
        <v>0</v>
      </c>
      <c r="AR349" s="4"/>
      <c r="AS349" s="38" t="s">
        <v>1082</v>
      </c>
    </row>
    <row r="350" spans="2:45">
      <c r="B350" s="193">
        <v>45354</v>
      </c>
      <c r="C350" s="114">
        <f t="shared" si="317"/>
        <v>156</v>
      </c>
      <c r="D350" s="115">
        <f t="shared" ref="D350:AQ350" si="320">D169-D168</f>
        <v>0</v>
      </c>
      <c r="E350" s="116">
        <f t="shared" si="320"/>
        <v>0</v>
      </c>
      <c r="F350" s="116">
        <f t="shared" si="320"/>
        <v>0</v>
      </c>
      <c r="G350" s="116">
        <f t="shared" si="320"/>
        <v>0</v>
      </c>
      <c r="H350" s="117">
        <f t="shared" si="320"/>
        <v>0</v>
      </c>
      <c r="I350" s="65">
        <f t="shared" si="320"/>
        <v>0</v>
      </c>
      <c r="J350" s="66">
        <f t="shared" si="320"/>
        <v>0</v>
      </c>
      <c r="K350" s="66">
        <f t="shared" si="320"/>
        <v>0</v>
      </c>
      <c r="L350" s="66">
        <f t="shared" si="320"/>
        <v>0</v>
      </c>
      <c r="M350" s="67">
        <f t="shared" si="320"/>
        <v>0</v>
      </c>
      <c r="N350" s="68">
        <f t="shared" si="320"/>
        <v>0</v>
      </c>
      <c r="O350" s="69">
        <f t="shared" si="320"/>
        <v>0</v>
      </c>
      <c r="P350" s="69">
        <f t="shared" si="320"/>
        <v>0</v>
      </c>
      <c r="Q350" s="69">
        <f t="shared" si="320"/>
        <v>0</v>
      </c>
      <c r="R350" s="70">
        <f t="shared" si="320"/>
        <v>0</v>
      </c>
      <c r="S350" s="115">
        <f t="shared" si="320"/>
        <v>0</v>
      </c>
      <c r="T350" s="116">
        <f t="shared" si="320"/>
        <v>0</v>
      </c>
      <c r="U350" s="116">
        <f t="shared" si="320"/>
        <v>0</v>
      </c>
      <c r="V350" s="116">
        <f t="shared" si="320"/>
        <v>0</v>
      </c>
      <c r="W350" s="117">
        <f t="shared" si="320"/>
        <v>0</v>
      </c>
      <c r="X350" s="65">
        <f t="shared" si="320"/>
        <v>0</v>
      </c>
      <c r="Y350" s="66">
        <f t="shared" si="320"/>
        <v>0</v>
      </c>
      <c r="Z350" s="66">
        <f t="shared" si="320"/>
        <v>0</v>
      </c>
      <c r="AA350" s="66">
        <f t="shared" si="320"/>
        <v>0</v>
      </c>
      <c r="AB350" s="67">
        <f t="shared" si="320"/>
        <v>0</v>
      </c>
      <c r="AC350" s="68">
        <f t="shared" si="320"/>
        <v>0</v>
      </c>
      <c r="AD350" s="69">
        <f t="shared" si="320"/>
        <v>0</v>
      </c>
      <c r="AE350" s="69">
        <f t="shared" si="320"/>
        <v>0</v>
      </c>
      <c r="AF350" s="69">
        <f t="shared" si="320"/>
        <v>0</v>
      </c>
      <c r="AG350" s="70">
        <f t="shared" si="320"/>
        <v>0</v>
      </c>
      <c r="AH350" s="115">
        <f t="shared" si="320"/>
        <v>0</v>
      </c>
      <c r="AI350" s="116">
        <f t="shared" si="320"/>
        <v>0</v>
      </c>
      <c r="AJ350" s="116">
        <f t="shared" si="320"/>
        <v>0</v>
      </c>
      <c r="AK350" s="116">
        <f t="shared" si="320"/>
        <v>0</v>
      </c>
      <c r="AL350" s="117">
        <f t="shared" si="320"/>
        <v>151</v>
      </c>
      <c r="AM350" s="65">
        <f t="shared" si="320"/>
        <v>5</v>
      </c>
      <c r="AN350" s="66">
        <f t="shared" si="320"/>
        <v>0</v>
      </c>
      <c r="AO350" s="66">
        <f t="shared" si="320"/>
        <v>0</v>
      </c>
      <c r="AP350" s="66">
        <f t="shared" si="320"/>
        <v>0</v>
      </c>
      <c r="AQ350" s="67">
        <f t="shared" si="320"/>
        <v>0</v>
      </c>
      <c r="AR350" s="4"/>
    </row>
    <row r="351" spans="2:45" s="223" customFormat="1">
      <c r="B351" s="193">
        <v>45361</v>
      </c>
      <c r="C351" s="114">
        <f t="shared" si="317"/>
        <v>63</v>
      </c>
      <c r="D351" s="115">
        <f t="shared" ref="D351:AQ351" si="321">D170-D169</f>
        <v>0</v>
      </c>
      <c r="E351" s="116">
        <f t="shared" si="321"/>
        <v>0</v>
      </c>
      <c r="F351" s="116">
        <f t="shared" si="321"/>
        <v>0</v>
      </c>
      <c r="G351" s="116">
        <f t="shared" si="321"/>
        <v>0</v>
      </c>
      <c r="H351" s="117">
        <f t="shared" si="321"/>
        <v>0</v>
      </c>
      <c r="I351" s="65">
        <f t="shared" si="321"/>
        <v>0</v>
      </c>
      <c r="J351" s="66">
        <f t="shared" si="321"/>
        <v>0</v>
      </c>
      <c r="K351" s="66">
        <f t="shared" si="321"/>
        <v>0</v>
      </c>
      <c r="L351" s="66">
        <f t="shared" si="321"/>
        <v>0</v>
      </c>
      <c r="M351" s="67">
        <f t="shared" si="321"/>
        <v>0</v>
      </c>
      <c r="N351" s="68">
        <f t="shared" si="321"/>
        <v>0</v>
      </c>
      <c r="O351" s="69">
        <f t="shared" si="321"/>
        <v>0</v>
      </c>
      <c r="P351" s="69">
        <f t="shared" si="321"/>
        <v>0</v>
      </c>
      <c r="Q351" s="69">
        <f t="shared" si="321"/>
        <v>0</v>
      </c>
      <c r="R351" s="70">
        <f t="shared" si="321"/>
        <v>0</v>
      </c>
      <c r="S351" s="115">
        <f t="shared" si="321"/>
        <v>0</v>
      </c>
      <c r="T351" s="116">
        <f t="shared" si="321"/>
        <v>0</v>
      </c>
      <c r="U351" s="116">
        <f t="shared" si="321"/>
        <v>0</v>
      </c>
      <c r="V351" s="116">
        <f t="shared" si="321"/>
        <v>0</v>
      </c>
      <c r="W351" s="117">
        <f t="shared" si="321"/>
        <v>0</v>
      </c>
      <c r="X351" s="65">
        <f t="shared" si="321"/>
        <v>0</v>
      </c>
      <c r="Y351" s="66">
        <f t="shared" si="321"/>
        <v>0</v>
      </c>
      <c r="Z351" s="66">
        <f t="shared" si="321"/>
        <v>0</v>
      </c>
      <c r="AA351" s="66">
        <f t="shared" si="321"/>
        <v>0</v>
      </c>
      <c r="AB351" s="67">
        <f t="shared" si="321"/>
        <v>0</v>
      </c>
      <c r="AC351" s="68">
        <f t="shared" si="321"/>
        <v>0</v>
      </c>
      <c r="AD351" s="69">
        <f t="shared" si="321"/>
        <v>0</v>
      </c>
      <c r="AE351" s="69">
        <f t="shared" si="321"/>
        <v>0</v>
      </c>
      <c r="AF351" s="69">
        <f t="shared" si="321"/>
        <v>0</v>
      </c>
      <c r="AG351" s="70">
        <f t="shared" si="321"/>
        <v>0</v>
      </c>
      <c r="AH351" s="115">
        <f t="shared" si="321"/>
        <v>0</v>
      </c>
      <c r="AI351" s="116">
        <f t="shared" si="321"/>
        <v>0</v>
      </c>
      <c r="AJ351" s="116">
        <f t="shared" si="321"/>
        <v>0</v>
      </c>
      <c r="AK351" s="116">
        <f t="shared" si="321"/>
        <v>2</v>
      </c>
      <c r="AL351" s="117">
        <f t="shared" si="321"/>
        <v>48</v>
      </c>
      <c r="AM351" s="65">
        <f t="shared" si="321"/>
        <v>13</v>
      </c>
      <c r="AN351" s="66">
        <f t="shared" si="321"/>
        <v>0</v>
      </c>
      <c r="AO351" s="66">
        <f t="shared" si="321"/>
        <v>0</v>
      </c>
      <c r="AP351" s="66">
        <f t="shared" si="321"/>
        <v>0</v>
      </c>
      <c r="AQ351" s="67">
        <f t="shared" si="321"/>
        <v>0</v>
      </c>
      <c r="AR351" s="4"/>
    </row>
    <row r="352" spans="2:45" s="223" customFormat="1">
      <c r="B352" s="193">
        <v>45368</v>
      </c>
      <c r="C352" s="114">
        <f t="shared" ref="C352:C363" si="322">SUM(D352:AQ352)</f>
        <v>26</v>
      </c>
      <c r="D352" s="115">
        <f t="shared" ref="D352:AQ352" si="323">D171-D170</f>
        <v>0</v>
      </c>
      <c r="E352" s="116">
        <f t="shared" si="323"/>
        <v>0</v>
      </c>
      <c r="F352" s="116">
        <f t="shared" si="323"/>
        <v>0</v>
      </c>
      <c r="G352" s="116">
        <f t="shared" si="323"/>
        <v>0</v>
      </c>
      <c r="H352" s="117">
        <f t="shared" si="323"/>
        <v>0</v>
      </c>
      <c r="I352" s="65">
        <f t="shared" si="323"/>
        <v>0</v>
      </c>
      <c r="J352" s="66">
        <f t="shared" si="323"/>
        <v>0</v>
      </c>
      <c r="K352" s="66">
        <f t="shared" si="323"/>
        <v>0</v>
      </c>
      <c r="L352" s="66">
        <f t="shared" si="323"/>
        <v>0</v>
      </c>
      <c r="M352" s="67">
        <f t="shared" si="323"/>
        <v>0</v>
      </c>
      <c r="N352" s="68">
        <f t="shared" si="323"/>
        <v>0</v>
      </c>
      <c r="O352" s="69">
        <f t="shared" si="323"/>
        <v>0</v>
      </c>
      <c r="P352" s="69">
        <f t="shared" si="323"/>
        <v>0</v>
      </c>
      <c r="Q352" s="69">
        <f t="shared" si="323"/>
        <v>0</v>
      </c>
      <c r="R352" s="70">
        <f t="shared" si="323"/>
        <v>0</v>
      </c>
      <c r="S352" s="115">
        <f t="shared" si="323"/>
        <v>0</v>
      </c>
      <c r="T352" s="116">
        <f t="shared" si="323"/>
        <v>0</v>
      </c>
      <c r="U352" s="116">
        <f t="shared" si="323"/>
        <v>0</v>
      </c>
      <c r="V352" s="116">
        <f t="shared" si="323"/>
        <v>0</v>
      </c>
      <c r="W352" s="117">
        <f t="shared" si="323"/>
        <v>0</v>
      </c>
      <c r="X352" s="65">
        <f t="shared" si="323"/>
        <v>0</v>
      </c>
      <c r="Y352" s="66">
        <f t="shared" si="323"/>
        <v>0</v>
      </c>
      <c r="Z352" s="66">
        <f t="shared" si="323"/>
        <v>0</v>
      </c>
      <c r="AA352" s="66">
        <f t="shared" si="323"/>
        <v>0</v>
      </c>
      <c r="AB352" s="67">
        <f t="shared" si="323"/>
        <v>0</v>
      </c>
      <c r="AC352" s="68">
        <f t="shared" si="323"/>
        <v>0</v>
      </c>
      <c r="AD352" s="69">
        <f t="shared" si="323"/>
        <v>0</v>
      </c>
      <c r="AE352" s="69">
        <f t="shared" si="323"/>
        <v>0</v>
      </c>
      <c r="AF352" s="69">
        <f t="shared" si="323"/>
        <v>0</v>
      </c>
      <c r="AG352" s="70">
        <f t="shared" si="323"/>
        <v>0</v>
      </c>
      <c r="AH352" s="115">
        <f t="shared" si="323"/>
        <v>0</v>
      </c>
      <c r="AI352" s="116">
        <f t="shared" si="323"/>
        <v>0</v>
      </c>
      <c r="AJ352" s="116">
        <f t="shared" si="323"/>
        <v>0</v>
      </c>
      <c r="AK352" s="116">
        <f t="shared" si="323"/>
        <v>0</v>
      </c>
      <c r="AL352" s="117">
        <f t="shared" si="323"/>
        <v>8</v>
      </c>
      <c r="AM352" s="65">
        <f t="shared" si="323"/>
        <v>18</v>
      </c>
      <c r="AN352" s="66">
        <f t="shared" si="323"/>
        <v>0</v>
      </c>
      <c r="AO352" s="66">
        <f t="shared" si="323"/>
        <v>0</v>
      </c>
      <c r="AP352" s="66">
        <f t="shared" si="323"/>
        <v>0</v>
      </c>
      <c r="AQ352" s="67">
        <f t="shared" si="323"/>
        <v>0</v>
      </c>
      <c r="AR352" s="4"/>
    </row>
    <row r="353" spans="2:44" s="223" customFormat="1">
      <c r="B353" s="193">
        <v>45376</v>
      </c>
      <c r="C353" s="114">
        <f t="shared" si="322"/>
        <v>35</v>
      </c>
      <c r="D353" s="115">
        <f t="shared" ref="D353:AQ353" si="324">D172-D171</f>
        <v>0</v>
      </c>
      <c r="E353" s="116">
        <f t="shared" si="324"/>
        <v>0</v>
      </c>
      <c r="F353" s="116">
        <f t="shared" si="324"/>
        <v>0</v>
      </c>
      <c r="G353" s="116">
        <f t="shared" si="324"/>
        <v>0</v>
      </c>
      <c r="H353" s="117">
        <f t="shared" si="324"/>
        <v>0</v>
      </c>
      <c r="I353" s="65">
        <f t="shared" si="324"/>
        <v>0</v>
      </c>
      <c r="J353" s="66">
        <f t="shared" si="324"/>
        <v>0</v>
      </c>
      <c r="K353" s="66">
        <f t="shared" si="324"/>
        <v>0</v>
      </c>
      <c r="L353" s="66">
        <f t="shared" si="324"/>
        <v>0</v>
      </c>
      <c r="M353" s="67">
        <f t="shared" si="324"/>
        <v>0</v>
      </c>
      <c r="N353" s="68">
        <f t="shared" si="324"/>
        <v>0</v>
      </c>
      <c r="O353" s="69">
        <f t="shared" si="324"/>
        <v>0</v>
      </c>
      <c r="P353" s="69">
        <f t="shared" si="324"/>
        <v>0</v>
      </c>
      <c r="Q353" s="69">
        <f t="shared" si="324"/>
        <v>0</v>
      </c>
      <c r="R353" s="70">
        <f t="shared" si="324"/>
        <v>0</v>
      </c>
      <c r="S353" s="115">
        <f t="shared" si="324"/>
        <v>0</v>
      </c>
      <c r="T353" s="116">
        <f t="shared" si="324"/>
        <v>0</v>
      </c>
      <c r="U353" s="116">
        <f t="shared" si="324"/>
        <v>0</v>
      </c>
      <c r="V353" s="116">
        <f t="shared" si="324"/>
        <v>0</v>
      </c>
      <c r="W353" s="117">
        <f t="shared" si="324"/>
        <v>0</v>
      </c>
      <c r="X353" s="65">
        <f t="shared" si="324"/>
        <v>0</v>
      </c>
      <c r="Y353" s="66">
        <f t="shared" si="324"/>
        <v>0</v>
      </c>
      <c r="Z353" s="66">
        <f t="shared" si="324"/>
        <v>0</v>
      </c>
      <c r="AA353" s="66">
        <f t="shared" si="324"/>
        <v>0</v>
      </c>
      <c r="AB353" s="67">
        <f t="shared" si="324"/>
        <v>0</v>
      </c>
      <c r="AC353" s="68">
        <f t="shared" si="324"/>
        <v>0</v>
      </c>
      <c r="AD353" s="69">
        <f t="shared" si="324"/>
        <v>0</v>
      </c>
      <c r="AE353" s="69">
        <f t="shared" si="324"/>
        <v>0</v>
      </c>
      <c r="AF353" s="69">
        <f t="shared" si="324"/>
        <v>0</v>
      </c>
      <c r="AG353" s="70">
        <f t="shared" si="324"/>
        <v>0</v>
      </c>
      <c r="AH353" s="115">
        <f t="shared" si="324"/>
        <v>0</v>
      </c>
      <c r="AI353" s="116">
        <f t="shared" si="324"/>
        <v>0</v>
      </c>
      <c r="AJ353" s="116">
        <f t="shared" si="324"/>
        <v>0</v>
      </c>
      <c r="AK353" s="116">
        <f t="shared" si="324"/>
        <v>0</v>
      </c>
      <c r="AL353" s="117">
        <f t="shared" si="324"/>
        <v>18</v>
      </c>
      <c r="AM353" s="65">
        <f t="shared" si="324"/>
        <v>17</v>
      </c>
      <c r="AN353" s="66">
        <f t="shared" si="324"/>
        <v>0</v>
      </c>
      <c r="AO353" s="66">
        <f t="shared" si="324"/>
        <v>0</v>
      </c>
      <c r="AP353" s="66">
        <f t="shared" si="324"/>
        <v>0</v>
      </c>
      <c r="AQ353" s="67">
        <f t="shared" si="324"/>
        <v>0</v>
      </c>
      <c r="AR353" s="4"/>
    </row>
    <row r="354" spans="2:44" s="223" customFormat="1">
      <c r="B354" s="193">
        <v>45383</v>
      </c>
      <c r="C354" s="114">
        <f t="shared" si="322"/>
        <v>29</v>
      </c>
      <c r="D354" s="115">
        <f t="shared" ref="D354:AQ354" si="325">D173-D172</f>
        <v>0</v>
      </c>
      <c r="E354" s="116">
        <f t="shared" si="325"/>
        <v>0</v>
      </c>
      <c r="F354" s="116">
        <f t="shared" si="325"/>
        <v>0</v>
      </c>
      <c r="G354" s="116">
        <f t="shared" si="325"/>
        <v>0</v>
      </c>
      <c r="H354" s="117">
        <f t="shared" si="325"/>
        <v>0</v>
      </c>
      <c r="I354" s="65">
        <f t="shared" si="325"/>
        <v>0</v>
      </c>
      <c r="J354" s="66">
        <f t="shared" si="325"/>
        <v>0</v>
      </c>
      <c r="K354" s="66">
        <f t="shared" si="325"/>
        <v>0</v>
      </c>
      <c r="L354" s="66">
        <f t="shared" si="325"/>
        <v>0</v>
      </c>
      <c r="M354" s="67">
        <f t="shared" si="325"/>
        <v>0</v>
      </c>
      <c r="N354" s="68">
        <f t="shared" si="325"/>
        <v>0</v>
      </c>
      <c r="O354" s="69">
        <f t="shared" si="325"/>
        <v>0</v>
      </c>
      <c r="P354" s="69">
        <f t="shared" si="325"/>
        <v>0</v>
      </c>
      <c r="Q354" s="69">
        <f t="shared" si="325"/>
        <v>0</v>
      </c>
      <c r="R354" s="70">
        <f t="shared" si="325"/>
        <v>0</v>
      </c>
      <c r="S354" s="115">
        <f t="shared" si="325"/>
        <v>0</v>
      </c>
      <c r="T354" s="116">
        <f t="shared" si="325"/>
        <v>0</v>
      </c>
      <c r="U354" s="116">
        <f t="shared" si="325"/>
        <v>0</v>
      </c>
      <c r="V354" s="116">
        <f t="shared" si="325"/>
        <v>0</v>
      </c>
      <c r="W354" s="117">
        <f t="shared" si="325"/>
        <v>0</v>
      </c>
      <c r="X354" s="65">
        <f t="shared" si="325"/>
        <v>0</v>
      </c>
      <c r="Y354" s="66">
        <f t="shared" si="325"/>
        <v>0</v>
      </c>
      <c r="Z354" s="66">
        <f t="shared" si="325"/>
        <v>0</v>
      </c>
      <c r="AA354" s="66">
        <f t="shared" si="325"/>
        <v>0</v>
      </c>
      <c r="AB354" s="67">
        <f t="shared" si="325"/>
        <v>0</v>
      </c>
      <c r="AC354" s="68">
        <f t="shared" si="325"/>
        <v>0</v>
      </c>
      <c r="AD354" s="69">
        <f t="shared" si="325"/>
        <v>0</v>
      </c>
      <c r="AE354" s="69">
        <f t="shared" si="325"/>
        <v>0</v>
      </c>
      <c r="AF354" s="69">
        <f t="shared" si="325"/>
        <v>0</v>
      </c>
      <c r="AG354" s="70">
        <f t="shared" si="325"/>
        <v>0</v>
      </c>
      <c r="AH354" s="115">
        <f t="shared" si="325"/>
        <v>0</v>
      </c>
      <c r="AI354" s="116">
        <f t="shared" si="325"/>
        <v>0</v>
      </c>
      <c r="AJ354" s="116">
        <f t="shared" si="325"/>
        <v>0</v>
      </c>
      <c r="AK354" s="116">
        <f t="shared" si="325"/>
        <v>0</v>
      </c>
      <c r="AL354" s="117">
        <f t="shared" si="325"/>
        <v>21</v>
      </c>
      <c r="AM354" s="65">
        <f t="shared" si="325"/>
        <v>8</v>
      </c>
      <c r="AN354" s="66">
        <f t="shared" si="325"/>
        <v>0</v>
      </c>
      <c r="AO354" s="66">
        <f t="shared" si="325"/>
        <v>0</v>
      </c>
      <c r="AP354" s="66">
        <f t="shared" si="325"/>
        <v>0</v>
      </c>
      <c r="AQ354" s="67">
        <f t="shared" si="325"/>
        <v>0</v>
      </c>
      <c r="AR354" s="4"/>
    </row>
    <row r="355" spans="2:44" s="223" customFormat="1">
      <c r="B355" s="193">
        <v>45389</v>
      </c>
      <c r="C355" s="114">
        <f t="shared" si="322"/>
        <v>34</v>
      </c>
      <c r="D355" s="115">
        <f t="shared" ref="D355:AQ355" si="326">D174-D173</f>
        <v>0</v>
      </c>
      <c r="E355" s="116">
        <f t="shared" si="326"/>
        <v>0</v>
      </c>
      <c r="F355" s="116">
        <f t="shared" si="326"/>
        <v>0</v>
      </c>
      <c r="G355" s="116">
        <f t="shared" si="326"/>
        <v>0</v>
      </c>
      <c r="H355" s="117">
        <f t="shared" si="326"/>
        <v>0</v>
      </c>
      <c r="I355" s="65">
        <f t="shared" si="326"/>
        <v>0</v>
      </c>
      <c r="J355" s="66">
        <f t="shared" si="326"/>
        <v>0</v>
      </c>
      <c r="K355" s="66">
        <f t="shared" si="326"/>
        <v>0</v>
      </c>
      <c r="L355" s="66">
        <f t="shared" si="326"/>
        <v>0</v>
      </c>
      <c r="M355" s="67">
        <f t="shared" si="326"/>
        <v>0</v>
      </c>
      <c r="N355" s="68">
        <f t="shared" si="326"/>
        <v>0</v>
      </c>
      <c r="O355" s="69">
        <f t="shared" si="326"/>
        <v>0</v>
      </c>
      <c r="P355" s="69">
        <f t="shared" si="326"/>
        <v>0</v>
      </c>
      <c r="Q355" s="69">
        <f t="shared" si="326"/>
        <v>0</v>
      </c>
      <c r="R355" s="70">
        <f t="shared" si="326"/>
        <v>0</v>
      </c>
      <c r="S355" s="115">
        <f t="shared" si="326"/>
        <v>0</v>
      </c>
      <c r="T355" s="116">
        <f t="shared" si="326"/>
        <v>0</v>
      </c>
      <c r="U355" s="116">
        <f t="shared" si="326"/>
        <v>0</v>
      </c>
      <c r="V355" s="116">
        <f t="shared" si="326"/>
        <v>0</v>
      </c>
      <c r="W355" s="117">
        <f t="shared" si="326"/>
        <v>0</v>
      </c>
      <c r="X355" s="65">
        <f t="shared" si="326"/>
        <v>0</v>
      </c>
      <c r="Y355" s="66">
        <f t="shared" si="326"/>
        <v>0</v>
      </c>
      <c r="Z355" s="66">
        <f t="shared" si="326"/>
        <v>0</v>
      </c>
      <c r="AA355" s="66">
        <f t="shared" si="326"/>
        <v>0</v>
      </c>
      <c r="AB355" s="67">
        <f t="shared" si="326"/>
        <v>0</v>
      </c>
      <c r="AC355" s="68">
        <f t="shared" si="326"/>
        <v>0</v>
      </c>
      <c r="AD355" s="69">
        <f t="shared" si="326"/>
        <v>0</v>
      </c>
      <c r="AE355" s="69">
        <f t="shared" si="326"/>
        <v>0</v>
      </c>
      <c r="AF355" s="69">
        <f t="shared" si="326"/>
        <v>0</v>
      </c>
      <c r="AG355" s="70">
        <f t="shared" si="326"/>
        <v>0</v>
      </c>
      <c r="AH355" s="115">
        <f t="shared" si="326"/>
        <v>0</v>
      </c>
      <c r="AI355" s="116">
        <f t="shared" si="326"/>
        <v>0</v>
      </c>
      <c r="AJ355" s="116">
        <f t="shared" si="326"/>
        <v>0</v>
      </c>
      <c r="AK355" s="116">
        <f t="shared" si="326"/>
        <v>0</v>
      </c>
      <c r="AL355" s="117">
        <f t="shared" si="326"/>
        <v>30</v>
      </c>
      <c r="AM355" s="65">
        <f t="shared" si="326"/>
        <v>4</v>
      </c>
      <c r="AN355" s="66">
        <f t="shared" si="326"/>
        <v>0</v>
      </c>
      <c r="AO355" s="66">
        <f t="shared" si="326"/>
        <v>0</v>
      </c>
      <c r="AP355" s="66">
        <f t="shared" si="326"/>
        <v>0</v>
      </c>
      <c r="AQ355" s="67">
        <f t="shared" si="326"/>
        <v>0</v>
      </c>
      <c r="AR355" s="4"/>
    </row>
    <row r="356" spans="2:44" s="223" customFormat="1">
      <c r="B356" s="193">
        <v>45396</v>
      </c>
      <c r="C356" s="114">
        <f t="shared" si="322"/>
        <v>33</v>
      </c>
      <c r="D356" s="115">
        <f t="shared" ref="D356:AQ356" si="327">D175-D174</f>
        <v>0</v>
      </c>
      <c r="E356" s="116">
        <f t="shared" si="327"/>
        <v>0</v>
      </c>
      <c r="F356" s="116">
        <f t="shared" si="327"/>
        <v>0</v>
      </c>
      <c r="G356" s="116">
        <f t="shared" si="327"/>
        <v>0</v>
      </c>
      <c r="H356" s="117">
        <f t="shared" si="327"/>
        <v>0</v>
      </c>
      <c r="I356" s="65">
        <f t="shared" si="327"/>
        <v>0</v>
      </c>
      <c r="J356" s="66">
        <f t="shared" si="327"/>
        <v>0</v>
      </c>
      <c r="K356" s="66">
        <f t="shared" si="327"/>
        <v>0</v>
      </c>
      <c r="L356" s="66">
        <f t="shared" si="327"/>
        <v>0</v>
      </c>
      <c r="M356" s="67">
        <f t="shared" si="327"/>
        <v>0</v>
      </c>
      <c r="N356" s="68">
        <f t="shared" si="327"/>
        <v>0</v>
      </c>
      <c r="O356" s="69">
        <f t="shared" si="327"/>
        <v>0</v>
      </c>
      <c r="P356" s="69">
        <f t="shared" si="327"/>
        <v>0</v>
      </c>
      <c r="Q356" s="69">
        <f t="shared" si="327"/>
        <v>0</v>
      </c>
      <c r="R356" s="70">
        <f t="shared" si="327"/>
        <v>0</v>
      </c>
      <c r="S356" s="115">
        <f t="shared" si="327"/>
        <v>0</v>
      </c>
      <c r="T356" s="116">
        <f t="shared" si="327"/>
        <v>0</v>
      </c>
      <c r="U356" s="116">
        <f t="shared" si="327"/>
        <v>0</v>
      </c>
      <c r="V356" s="116">
        <f t="shared" si="327"/>
        <v>0</v>
      </c>
      <c r="W356" s="117">
        <f t="shared" si="327"/>
        <v>0</v>
      </c>
      <c r="X356" s="65">
        <f t="shared" si="327"/>
        <v>0</v>
      </c>
      <c r="Y356" s="66">
        <f t="shared" si="327"/>
        <v>0</v>
      </c>
      <c r="Z356" s="66">
        <f t="shared" si="327"/>
        <v>0</v>
      </c>
      <c r="AA356" s="66">
        <f t="shared" si="327"/>
        <v>0</v>
      </c>
      <c r="AB356" s="67">
        <f t="shared" si="327"/>
        <v>0</v>
      </c>
      <c r="AC356" s="68">
        <f t="shared" si="327"/>
        <v>0</v>
      </c>
      <c r="AD356" s="69">
        <f t="shared" si="327"/>
        <v>0</v>
      </c>
      <c r="AE356" s="69">
        <f t="shared" si="327"/>
        <v>0</v>
      </c>
      <c r="AF356" s="69">
        <f t="shared" si="327"/>
        <v>0</v>
      </c>
      <c r="AG356" s="70">
        <f t="shared" si="327"/>
        <v>0</v>
      </c>
      <c r="AH356" s="115">
        <f t="shared" si="327"/>
        <v>0</v>
      </c>
      <c r="AI356" s="116">
        <f t="shared" si="327"/>
        <v>0</v>
      </c>
      <c r="AJ356" s="116">
        <f t="shared" si="327"/>
        <v>0</v>
      </c>
      <c r="AK356" s="116">
        <f t="shared" si="327"/>
        <v>0</v>
      </c>
      <c r="AL356" s="117">
        <f t="shared" si="327"/>
        <v>10</v>
      </c>
      <c r="AM356" s="65">
        <f t="shared" si="327"/>
        <v>23</v>
      </c>
      <c r="AN356" s="66">
        <f t="shared" si="327"/>
        <v>0</v>
      </c>
      <c r="AO356" s="66">
        <f t="shared" si="327"/>
        <v>0</v>
      </c>
      <c r="AP356" s="66">
        <f t="shared" si="327"/>
        <v>0</v>
      </c>
      <c r="AQ356" s="67">
        <f t="shared" si="327"/>
        <v>0</v>
      </c>
      <c r="AR356" s="4"/>
    </row>
    <row r="357" spans="2:44" s="223" customFormat="1">
      <c r="B357" s="193">
        <v>45406</v>
      </c>
      <c r="C357" s="114">
        <f t="shared" si="322"/>
        <v>49</v>
      </c>
      <c r="D357" s="115">
        <f t="shared" ref="D357:AQ357" si="328">D176-D175</f>
        <v>0</v>
      </c>
      <c r="E357" s="116">
        <f t="shared" si="328"/>
        <v>0</v>
      </c>
      <c r="F357" s="116">
        <f t="shared" si="328"/>
        <v>0</v>
      </c>
      <c r="G357" s="116">
        <f t="shared" si="328"/>
        <v>0</v>
      </c>
      <c r="H357" s="117">
        <f t="shared" si="328"/>
        <v>0</v>
      </c>
      <c r="I357" s="65">
        <f t="shared" si="328"/>
        <v>0</v>
      </c>
      <c r="J357" s="66">
        <f t="shared" si="328"/>
        <v>0</v>
      </c>
      <c r="K357" s="66">
        <f t="shared" si="328"/>
        <v>0</v>
      </c>
      <c r="L357" s="66">
        <f t="shared" si="328"/>
        <v>0</v>
      </c>
      <c r="M357" s="67">
        <f t="shared" si="328"/>
        <v>0</v>
      </c>
      <c r="N357" s="68">
        <f t="shared" si="328"/>
        <v>0</v>
      </c>
      <c r="O357" s="69">
        <f t="shared" si="328"/>
        <v>0</v>
      </c>
      <c r="P357" s="69">
        <f t="shared" si="328"/>
        <v>0</v>
      </c>
      <c r="Q357" s="69">
        <f t="shared" si="328"/>
        <v>0</v>
      </c>
      <c r="R357" s="70">
        <f t="shared" si="328"/>
        <v>0</v>
      </c>
      <c r="S357" s="115">
        <f t="shared" si="328"/>
        <v>0</v>
      </c>
      <c r="T357" s="116">
        <f t="shared" si="328"/>
        <v>0</v>
      </c>
      <c r="U357" s="116">
        <f t="shared" si="328"/>
        <v>0</v>
      </c>
      <c r="V357" s="116">
        <f t="shared" si="328"/>
        <v>0</v>
      </c>
      <c r="W357" s="117">
        <f t="shared" si="328"/>
        <v>0</v>
      </c>
      <c r="X357" s="65">
        <f t="shared" si="328"/>
        <v>0</v>
      </c>
      <c r="Y357" s="66">
        <f t="shared" si="328"/>
        <v>0</v>
      </c>
      <c r="Z357" s="66">
        <f t="shared" si="328"/>
        <v>0</v>
      </c>
      <c r="AA357" s="66">
        <f t="shared" si="328"/>
        <v>0</v>
      </c>
      <c r="AB357" s="67">
        <f t="shared" si="328"/>
        <v>0</v>
      </c>
      <c r="AC357" s="68">
        <f t="shared" si="328"/>
        <v>0</v>
      </c>
      <c r="AD357" s="69">
        <f t="shared" si="328"/>
        <v>0</v>
      </c>
      <c r="AE357" s="69">
        <f t="shared" si="328"/>
        <v>0</v>
      </c>
      <c r="AF357" s="69">
        <f t="shared" si="328"/>
        <v>0</v>
      </c>
      <c r="AG357" s="70">
        <f t="shared" si="328"/>
        <v>0</v>
      </c>
      <c r="AH357" s="115">
        <f t="shared" si="328"/>
        <v>0</v>
      </c>
      <c r="AI357" s="116">
        <f t="shared" si="328"/>
        <v>0</v>
      </c>
      <c r="AJ357" s="116">
        <f t="shared" si="328"/>
        <v>0</v>
      </c>
      <c r="AK357" s="116">
        <f t="shared" si="328"/>
        <v>0</v>
      </c>
      <c r="AL357" s="117">
        <f t="shared" si="328"/>
        <v>7</v>
      </c>
      <c r="AM357" s="65">
        <f t="shared" si="328"/>
        <v>42</v>
      </c>
      <c r="AN357" s="66">
        <f t="shared" si="328"/>
        <v>0</v>
      </c>
      <c r="AO357" s="66">
        <f t="shared" si="328"/>
        <v>0</v>
      </c>
      <c r="AP357" s="66">
        <f t="shared" si="328"/>
        <v>0</v>
      </c>
      <c r="AQ357" s="67">
        <f t="shared" si="328"/>
        <v>0</v>
      </c>
      <c r="AR357" s="4"/>
    </row>
    <row r="358" spans="2:44" s="223" customFormat="1">
      <c r="B358" s="193">
        <v>45410</v>
      </c>
      <c r="C358" s="114">
        <f t="shared" si="322"/>
        <v>11</v>
      </c>
      <c r="D358" s="115">
        <f t="shared" ref="D358:AQ358" si="329">D177-D176</f>
        <v>0</v>
      </c>
      <c r="E358" s="116">
        <f t="shared" si="329"/>
        <v>0</v>
      </c>
      <c r="F358" s="116">
        <f t="shared" si="329"/>
        <v>0</v>
      </c>
      <c r="G358" s="116">
        <f t="shared" si="329"/>
        <v>0</v>
      </c>
      <c r="H358" s="117">
        <f t="shared" si="329"/>
        <v>0</v>
      </c>
      <c r="I358" s="65">
        <f t="shared" si="329"/>
        <v>0</v>
      </c>
      <c r="J358" s="66">
        <f t="shared" si="329"/>
        <v>0</v>
      </c>
      <c r="K358" s="66">
        <f t="shared" si="329"/>
        <v>0</v>
      </c>
      <c r="L358" s="66">
        <f t="shared" si="329"/>
        <v>0</v>
      </c>
      <c r="M358" s="67">
        <f t="shared" si="329"/>
        <v>0</v>
      </c>
      <c r="N358" s="68">
        <f t="shared" si="329"/>
        <v>0</v>
      </c>
      <c r="O358" s="69">
        <f t="shared" si="329"/>
        <v>0</v>
      </c>
      <c r="P358" s="69">
        <f t="shared" si="329"/>
        <v>0</v>
      </c>
      <c r="Q358" s="69">
        <f t="shared" si="329"/>
        <v>0</v>
      </c>
      <c r="R358" s="70">
        <f t="shared" si="329"/>
        <v>0</v>
      </c>
      <c r="S358" s="115">
        <f t="shared" si="329"/>
        <v>0</v>
      </c>
      <c r="T358" s="116">
        <f t="shared" si="329"/>
        <v>0</v>
      </c>
      <c r="U358" s="116">
        <f t="shared" si="329"/>
        <v>0</v>
      </c>
      <c r="V358" s="116">
        <f t="shared" si="329"/>
        <v>0</v>
      </c>
      <c r="W358" s="117">
        <f t="shared" si="329"/>
        <v>0</v>
      </c>
      <c r="X358" s="65">
        <f t="shared" si="329"/>
        <v>0</v>
      </c>
      <c r="Y358" s="66">
        <f t="shared" si="329"/>
        <v>0</v>
      </c>
      <c r="Z358" s="66">
        <f t="shared" si="329"/>
        <v>0</v>
      </c>
      <c r="AA358" s="66">
        <f t="shared" si="329"/>
        <v>0</v>
      </c>
      <c r="AB358" s="67">
        <f t="shared" si="329"/>
        <v>0</v>
      </c>
      <c r="AC358" s="68">
        <f t="shared" si="329"/>
        <v>0</v>
      </c>
      <c r="AD358" s="69">
        <f t="shared" si="329"/>
        <v>0</v>
      </c>
      <c r="AE358" s="69">
        <f t="shared" si="329"/>
        <v>0</v>
      </c>
      <c r="AF358" s="69">
        <f t="shared" si="329"/>
        <v>0</v>
      </c>
      <c r="AG358" s="70">
        <f t="shared" si="329"/>
        <v>0</v>
      </c>
      <c r="AH358" s="115">
        <f t="shared" si="329"/>
        <v>0</v>
      </c>
      <c r="AI358" s="116">
        <f t="shared" si="329"/>
        <v>0</v>
      </c>
      <c r="AJ358" s="116">
        <f t="shared" si="329"/>
        <v>0</v>
      </c>
      <c r="AK358" s="116">
        <f t="shared" si="329"/>
        <v>0</v>
      </c>
      <c r="AL358" s="117">
        <f t="shared" si="329"/>
        <v>0</v>
      </c>
      <c r="AM358" s="65">
        <f t="shared" si="329"/>
        <v>11</v>
      </c>
      <c r="AN358" s="66">
        <f t="shared" si="329"/>
        <v>0</v>
      </c>
      <c r="AO358" s="66">
        <f t="shared" si="329"/>
        <v>0</v>
      </c>
      <c r="AP358" s="66">
        <f t="shared" si="329"/>
        <v>0</v>
      </c>
      <c r="AQ358" s="67">
        <f t="shared" si="329"/>
        <v>0</v>
      </c>
      <c r="AR358" s="4"/>
    </row>
    <row r="359" spans="2:44" s="223" customFormat="1">
      <c r="B359" s="193">
        <v>45413</v>
      </c>
      <c r="C359" s="114">
        <f t="shared" si="322"/>
        <v>10</v>
      </c>
      <c r="D359" s="115">
        <f t="shared" ref="D359:AQ359" si="330">D178-D177</f>
        <v>0</v>
      </c>
      <c r="E359" s="116">
        <f t="shared" si="330"/>
        <v>0</v>
      </c>
      <c r="F359" s="116">
        <f t="shared" si="330"/>
        <v>0</v>
      </c>
      <c r="G359" s="116">
        <f t="shared" si="330"/>
        <v>0</v>
      </c>
      <c r="H359" s="117">
        <f t="shared" si="330"/>
        <v>0</v>
      </c>
      <c r="I359" s="65">
        <f t="shared" si="330"/>
        <v>0</v>
      </c>
      <c r="J359" s="66">
        <f t="shared" si="330"/>
        <v>0</v>
      </c>
      <c r="K359" s="66">
        <f t="shared" si="330"/>
        <v>0</v>
      </c>
      <c r="L359" s="66">
        <f t="shared" si="330"/>
        <v>0</v>
      </c>
      <c r="M359" s="67">
        <f t="shared" si="330"/>
        <v>0</v>
      </c>
      <c r="N359" s="68">
        <f t="shared" si="330"/>
        <v>0</v>
      </c>
      <c r="O359" s="69">
        <f t="shared" si="330"/>
        <v>0</v>
      </c>
      <c r="P359" s="69">
        <f t="shared" si="330"/>
        <v>0</v>
      </c>
      <c r="Q359" s="69">
        <f t="shared" si="330"/>
        <v>0</v>
      </c>
      <c r="R359" s="70">
        <f t="shared" si="330"/>
        <v>0</v>
      </c>
      <c r="S359" s="115">
        <f t="shared" si="330"/>
        <v>0</v>
      </c>
      <c r="T359" s="116">
        <f t="shared" si="330"/>
        <v>0</v>
      </c>
      <c r="U359" s="116">
        <f t="shared" si="330"/>
        <v>0</v>
      </c>
      <c r="V359" s="116">
        <f t="shared" si="330"/>
        <v>0</v>
      </c>
      <c r="W359" s="117">
        <f t="shared" si="330"/>
        <v>0</v>
      </c>
      <c r="X359" s="65">
        <f t="shared" si="330"/>
        <v>0</v>
      </c>
      <c r="Y359" s="66">
        <f t="shared" si="330"/>
        <v>0</v>
      </c>
      <c r="Z359" s="66">
        <f t="shared" si="330"/>
        <v>0</v>
      </c>
      <c r="AA359" s="66">
        <f t="shared" si="330"/>
        <v>0</v>
      </c>
      <c r="AB359" s="67">
        <f t="shared" si="330"/>
        <v>0</v>
      </c>
      <c r="AC359" s="68">
        <f t="shared" si="330"/>
        <v>0</v>
      </c>
      <c r="AD359" s="69">
        <f t="shared" si="330"/>
        <v>0</v>
      </c>
      <c r="AE359" s="69">
        <f t="shared" si="330"/>
        <v>0</v>
      </c>
      <c r="AF359" s="69">
        <f t="shared" si="330"/>
        <v>0</v>
      </c>
      <c r="AG359" s="70">
        <f t="shared" si="330"/>
        <v>0</v>
      </c>
      <c r="AH359" s="115">
        <f t="shared" si="330"/>
        <v>0</v>
      </c>
      <c r="AI359" s="116">
        <f t="shared" si="330"/>
        <v>0</v>
      </c>
      <c r="AJ359" s="116">
        <f t="shared" si="330"/>
        <v>0</v>
      </c>
      <c r="AK359" s="116">
        <f t="shared" si="330"/>
        <v>0</v>
      </c>
      <c r="AL359" s="117">
        <f t="shared" si="330"/>
        <v>1</v>
      </c>
      <c r="AM359" s="65">
        <f t="shared" si="330"/>
        <v>9</v>
      </c>
      <c r="AN359" s="66">
        <f t="shared" si="330"/>
        <v>0</v>
      </c>
      <c r="AO359" s="66">
        <f t="shared" si="330"/>
        <v>0</v>
      </c>
      <c r="AP359" s="66">
        <f t="shared" si="330"/>
        <v>0</v>
      </c>
      <c r="AQ359" s="67">
        <f t="shared" si="330"/>
        <v>0</v>
      </c>
      <c r="AR359" s="4"/>
    </row>
    <row r="360" spans="2:44" s="223" customFormat="1">
      <c r="B360" s="193">
        <v>45417</v>
      </c>
      <c r="C360" s="114">
        <f t="shared" si="322"/>
        <v>20</v>
      </c>
      <c r="D360" s="115">
        <f t="shared" ref="D360:AQ360" si="331">D179-D178</f>
        <v>0</v>
      </c>
      <c r="E360" s="116">
        <f t="shared" si="331"/>
        <v>0</v>
      </c>
      <c r="F360" s="116">
        <f t="shared" si="331"/>
        <v>0</v>
      </c>
      <c r="G360" s="116">
        <f t="shared" si="331"/>
        <v>0</v>
      </c>
      <c r="H360" s="117">
        <f t="shared" si="331"/>
        <v>0</v>
      </c>
      <c r="I360" s="65">
        <f t="shared" si="331"/>
        <v>0</v>
      </c>
      <c r="J360" s="66">
        <f t="shared" si="331"/>
        <v>0</v>
      </c>
      <c r="K360" s="66">
        <f t="shared" si="331"/>
        <v>0</v>
      </c>
      <c r="L360" s="66">
        <f t="shared" si="331"/>
        <v>0</v>
      </c>
      <c r="M360" s="67">
        <f t="shared" si="331"/>
        <v>0</v>
      </c>
      <c r="N360" s="68">
        <f t="shared" si="331"/>
        <v>0</v>
      </c>
      <c r="O360" s="69">
        <f t="shared" si="331"/>
        <v>0</v>
      </c>
      <c r="P360" s="69">
        <f t="shared" si="331"/>
        <v>0</v>
      </c>
      <c r="Q360" s="69">
        <f t="shared" si="331"/>
        <v>0</v>
      </c>
      <c r="R360" s="70">
        <f t="shared" si="331"/>
        <v>0</v>
      </c>
      <c r="S360" s="115">
        <f t="shared" si="331"/>
        <v>0</v>
      </c>
      <c r="T360" s="116">
        <f t="shared" si="331"/>
        <v>0</v>
      </c>
      <c r="U360" s="116">
        <f t="shared" si="331"/>
        <v>0</v>
      </c>
      <c r="V360" s="116">
        <f t="shared" si="331"/>
        <v>0</v>
      </c>
      <c r="W360" s="117">
        <f t="shared" si="331"/>
        <v>0</v>
      </c>
      <c r="X360" s="65">
        <f t="shared" si="331"/>
        <v>0</v>
      </c>
      <c r="Y360" s="66">
        <f t="shared" si="331"/>
        <v>0</v>
      </c>
      <c r="Z360" s="66">
        <f t="shared" si="331"/>
        <v>0</v>
      </c>
      <c r="AA360" s="66">
        <f t="shared" si="331"/>
        <v>0</v>
      </c>
      <c r="AB360" s="67">
        <f t="shared" si="331"/>
        <v>0</v>
      </c>
      <c r="AC360" s="68">
        <f t="shared" si="331"/>
        <v>0</v>
      </c>
      <c r="AD360" s="69">
        <f t="shared" si="331"/>
        <v>0</v>
      </c>
      <c r="AE360" s="69">
        <f t="shared" si="331"/>
        <v>0</v>
      </c>
      <c r="AF360" s="69">
        <f t="shared" si="331"/>
        <v>0</v>
      </c>
      <c r="AG360" s="70">
        <f t="shared" si="331"/>
        <v>0</v>
      </c>
      <c r="AH360" s="115">
        <f t="shared" si="331"/>
        <v>0</v>
      </c>
      <c r="AI360" s="116">
        <f t="shared" si="331"/>
        <v>0</v>
      </c>
      <c r="AJ360" s="116">
        <f t="shared" si="331"/>
        <v>0</v>
      </c>
      <c r="AK360" s="116">
        <f t="shared" si="331"/>
        <v>0</v>
      </c>
      <c r="AL360" s="117">
        <f t="shared" si="331"/>
        <v>13</v>
      </c>
      <c r="AM360" s="65">
        <f t="shared" si="331"/>
        <v>7</v>
      </c>
      <c r="AN360" s="66">
        <f t="shared" si="331"/>
        <v>0</v>
      </c>
      <c r="AO360" s="66">
        <f t="shared" si="331"/>
        <v>0</v>
      </c>
      <c r="AP360" s="66">
        <f t="shared" si="331"/>
        <v>0</v>
      </c>
      <c r="AQ360" s="67">
        <f t="shared" si="331"/>
        <v>0</v>
      </c>
      <c r="AR360" s="4"/>
    </row>
    <row r="361" spans="2:44" s="223" customFormat="1">
      <c r="B361" s="193">
        <v>45424</v>
      </c>
      <c r="C361" s="114">
        <f t="shared" si="322"/>
        <v>19</v>
      </c>
      <c r="D361" s="115">
        <f t="shared" ref="D361:AQ361" si="332">D180-D179</f>
        <v>0</v>
      </c>
      <c r="E361" s="116">
        <f t="shared" si="332"/>
        <v>0</v>
      </c>
      <c r="F361" s="116">
        <f t="shared" si="332"/>
        <v>0</v>
      </c>
      <c r="G361" s="116">
        <f t="shared" si="332"/>
        <v>0</v>
      </c>
      <c r="H361" s="117">
        <f t="shared" si="332"/>
        <v>0</v>
      </c>
      <c r="I361" s="65">
        <f t="shared" si="332"/>
        <v>0</v>
      </c>
      <c r="J361" s="66">
        <f t="shared" si="332"/>
        <v>0</v>
      </c>
      <c r="K361" s="66">
        <f t="shared" si="332"/>
        <v>0</v>
      </c>
      <c r="L361" s="66">
        <f t="shared" si="332"/>
        <v>0</v>
      </c>
      <c r="M361" s="67">
        <f t="shared" si="332"/>
        <v>0</v>
      </c>
      <c r="N361" s="68">
        <f t="shared" si="332"/>
        <v>0</v>
      </c>
      <c r="O361" s="69">
        <f t="shared" si="332"/>
        <v>0</v>
      </c>
      <c r="P361" s="69">
        <f t="shared" si="332"/>
        <v>0</v>
      </c>
      <c r="Q361" s="69">
        <f t="shared" si="332"/>
        <v>0</v>
      </c>
      <c r="R361" s="70">
        <f t="shared" si="332"/>
        <v>0</v>
      </c>
      <c r="S361" s="115">
        <f t="shared" si="332"/>
        <v>0</v>
      </c>
      <c r="T361" s="116">
        <f t="shared" si="332"/>
        <v>0</v>
      </c>
      <c r="U361" s="116">
        <f t="shared" si="332"/>
        <v>0</v>
      </c>
      <c r="V361" s="116">
        <f t="shared" si="332"/>
        <v>0</v>
      </c>
      <c r="W361" s="117">
        <f t="shared" si="332"/>
        <v>0</v>
      </c>
      <c r="X361" s="65">
        <f t="shared" si="332"/>
        <v>0</v>
      </c>
      <c r="Y361" s="66">
        <f t="shared" si="332"/>
        <v>0</v>
      </c>
      <c r="Z361" s="66">
        <f t="shared" si="332"/>
        <v>0</v>
      </c>
      <c r="AA361" s="66">
        <f t="shared" si="332"/>
        <v>0</v>
      </c>
      <c r="AB361" s="67">
        <f t="shared" si="332"/>
        <v>0</v>
      </c>
      <c r="AC361" s="68">
        <f t="shared" si="332"/>
        <v>0</v>
      </c>
      <c r="AD361" s="69">
        <f t="shared" si="332"/>
        <v>0</v>
      </c>
      <c r="AE361" s="69">
        <f t="shared" si="332"/>
        <v>0</v>
      </c>
      <c r="AF361" s="69">
        <f t="shared" si="332"/>
        <v>0</v>
      </c>
      <c r="AG361" s="70">
        <f t="shared" si="332"/>
        <v>0</v>
      </c>
      <c r="AH361" s="115">
        <f t="shared" si="332"/>
        <v>0</v>
      </c>
      <c r="AI361" s="116">
        <f t="shared" si="332"/>
        <v>0</v>
      </c>
      <c r="AJ361" s="116">
        <f t="shared" si="332"/>
        <v>0</v>
      </c>
      <c r="AK361" s="116">
        <f t="shared" si="332"/>
        <v>0</v>
      </c>
      <c r="AL361" s="117">
        <f t="shared" si="332"/>
        <v>10</v>
      </c>
      <c r="AM361" s="65">
        <f t="shared" si="332"/>
        <v>9</v>
      </c>
      <c r="AN361" s="66">
        <f t="shared" si="332"/>
        <v>0</v>
      </c>
      <c r="AO361" s="66">
        <f t="shared" si="332"/>
        <v>0</v>
      </c>
      <c r="AP361" s="66">
        <f t="shared" si="332"/>
        <v>0</v>
      </c>
      <c r="AQ361" s="67">
        <f t="shared" si="332"/>
        <v>0</v>
      </c>
      <c r="AR361" s="4"/>
    </row>
    <row r="362" spans="2:44" s="223" customFormat="1">
      <c r="B362" s="193">
        <v>45427</v>
      </c>
      <c r="C362" s="114">
        <f t="shared" si="322"/>
        <v>10</v>
      </c>
      <c r="D362" s="115">
        <f t="shared" ref="D362:AQ362" si="333">D181-D180</f>
        <v>0</v>
      </c>
      <c r="E362" s="116">
        <f t="shared" si="333"/>
        <v>0</v>
      </c>
      <c r="F362" s="116">
        <f t="shared" si="333"/>
        <v>0</v>
      </c>
      <c r="G362" s="116">
        <f t="shared" si="333"/>
        <v>0</v>
      </c>
      <c r="H362" s="117">
        <f t="shared" si="333"/>
        <v>0</v>
      </c>
      <c r="I362" s="65">
        <f t="shared" si="333"/>
        <v>0</v>
      </c>
      <c r="J362" s="66">
        <f t="shared" si="333"/>
        <v>0</v>
      </c>
      <c r="K362" s="66">
        <f t="shared" si="333"/>
        <v>0</v>
      </c>
      <c r="L362" s="66">
        <f t="shared" si="333"/>
        <v>0</v>
      </c>
      <c r="M362" s="67">
        <f t="shared" si="333"/>
        <v>0</v>
      </c>
      <c r="N362" s="68">
        <f t="shared" si="333"/>
        <v>0</v>
      </c>
      <c r="O362" s="69">
        <f t="shared" si="333"/>
        <v>0</v>
      </c>
      <c r="P362" s="69">
        <f t="shared" si="333"/>
        <v>0</v>
      </c>
      <c r="Q362" s="69">
        <f t="shared" si="333"/>
        <v>0</v>
      </c>
      <c r="R362" s="70">
        <f t="shared" si="333"/>
        <v>0</v>
      </c>
      <c r="S362" s="115">
        <f t="shared" si="333"/>
        <v>0</v>
      </c>
      <c r="T362" s="116">
        <f t="shared" si="333"/>
        <v>0</v>
      </c>
      <c r="U362" s="116">
        <f t="shared" si="333"/>
        <v>0</v>
      </c>
      <c r="V362" s="116">
        <f t="shared" si="333"/>
        <v>0</v>
      </c>
      <c r="W362" s="117">
        <f t="shared" si="333"/>
        <v>0</v>
      </c>
      <c r="X362" s="65">
        <f t="shared" si="333"/>
        <v>0</v>
      </c>
      <c r="Y362" s="66">
        <f t="shared" si="333"/>
        <v>0</v>
      </c>
      <c r="Z362" s="66">
        <f t="shared" si="333"/>
        <v>0</v>
      </c>
      <c r="AA362" s="66">
        <f t="shared" si="333"/>
        <v>0</v>
      </c>
      <c r="AB362" s="67">
        <f t="shared" si="333"/>
        <v>0</v>
      </c>
      <c r="AC362" s="68">
        <f t="shared" si="333"/>
        <v>0</v>
      </c>
      <c r="AD362" s="69">
        <f t="shared" si="333"/>
        <v>0</v>
      </c>
      <c r="AE362" s="69">
        <f t="shared" si="333"/>
        <v>0</v>
      </c>
      <c r="AF362" s="69">
        <f t="shared" si="333"/>
        <v>0</v>
      </c>
      <c r="AG362" s="70">
        <f t="shared" si="333"/>
        <v>0</v>
      </c>
      <c r="AH362" s="115">
        <f t="shared" si="333"/>
        <v>0</v>
      </c>
      <c r="AI362" s="116">
        <f t="shared" si="333"/>
        <v>0</v>
      </c>
      <c r="AJ362" s="116">
        <f t="shared" si="333"/>
        <v>0</v>
      </c>
      <c r="AK362" s="116">
        <f t="shared" si="333"/>
        <v>0</v>
      </c>
      <c r="AL362" s="117">
        <f t="shared" si="333"/>
        <v>0</v>
      </c>
      <c r="AM362" s="65">
        <f t="shared" si="333"/>
        <v>10</v>
      </c>
      <c r="AN362" s="66">
        <f t="shared" si="333"/>
        <v>0</v>
      </c>
      <c r="AO362" s="66">
        <f t="shared" si="333"/>
        <v>0</v>
      </c>
      <c r="AP362" s="66">
        <f t="shared" si="333"/>
        <v>0</v>
      </c>
      <c r="AQ362" s="67">
        <f t="shared" si="333"/>
        <v>0</v>
      </c>
      <c r="AR362" s="4"/>
    </row>
    <row r="363" spans="2:44" s="223" customFormat="1">
      <c r="B363" s="193">
        <v>45430</v>
      </c>
      <c r="C363" s="114">
        <f t="shared" si="322"/>
        <v>17</v>
      </c>
      <c r="D363" s="115">
        <f t="shared" ref="D363:AQ363" si="334">D182-D181</f>
        <v>0</v>
      </c>
      <c r="E363" s="116">
        <f t="shared" si="334"/>
        <v>0</v>
      </c>
      <c r="F363" s="116">
        <f t="shared" si="334"/>
        <v>0</v>
      </c>
      <c r="G363" s="116">
        <f t="shared" si="334"/>
        <v>0</v>
      </c>
      <c r="H363" s="117">
        <f t="shared" si="334"/>
        <v>0</v>
      </c>
      <c r="I363" s="65">
        <f t="shared" si="334"/>
        <v>0</v>
      </c>
      <c r="J363" s="66">
        <f t="shared" si="334"/>
        <v>0</v>
      </c>
      <c r="K363" s="66">
        <f t="shared" si="334"/>
        <v>0</v>
      </c>
      <c r="L363" s="66">
        <f t="shared" si="334"/>
        <v>0</v>
      </c>
      <c r="M363" s="67">
        <f t="shared" si="334"/>
        <v>0</v>
      </c>
      <c r="N363" s="68">
        <f t="shared" si="334"/>
        <v>0</v>
      </c>
      <c r="O363" s="69">
        <f t="shared" si="334"/>
        <v>0</v>
      </c>
      <c r="P363" s="69">
        <f t="shared" si="334"/>
        <v>0</v>
      </c>
      <c r="Q363" s="69">
        <f t="shared" si="334"/>
        <v>0</v>
      </c>
      <c r="R363" s="70">
        <f t="shared" si="334"/>
        <v>0</v>
      </c>
      <c r="S363" s="115">
        <f t="shared" si="334"/>
        <v>0</v>
      </c>
      <c r="T363" s="116">
        <f t="shared" si="334"/>
        <v>0</v>
      </c>
      <c r="U363" s="116">
        <f t="shared" si="334"/>
        <v>0</v>
      </c>
      <c r="V363" s="116">
        <f t="shared" si="334"/>
        <v>0</v>
      </c>
      <c r="W363" s="117">
        <f t="shared" si="334"/>
        <v>0</v>
      </c>
      <c r="X363" s="65">
        <f t="shared" si="334"/>
        <v>0</v>
      </c>
      <c r="Y363" s="66">
        <f t="shared" si="334"/>
        <v>0</v>
      </c>
      <c r="Z363" s="66">
        <f t="shared" si="334"/>
        <v>0</v>
      </c>
      <c r="AA363" s="66">
        <f t="shared" si="334"/>
        <v>0</v>
      </c>
      <c r="AB363" s="67">
        <f t="shared" si="334"/>
        <v>0</v>
      </c>
      <c r="AC363" s="68">
        <f t="shared" si="334"/>
        <v>0</v>
      </c>
      <c r="AD363" s="69">
        <f t="shared" si="334"/>
        <v>0</v>
      </c>
      <c r="AE363" s="69">
        <f t="shared" si="334"/>
        <v>0</v>
      </c>
      <c r="AF363" s="69">
        <f t="shared" si="334"/>
        <v>0</v>
      </c>
      <c r="AG363" s="70">
        <f t="shared" si="334"/>
        <v>0</v>
      </c>
      <c r="AH363" s="115">
        <f t="shared" si="334"/>
        <v>0</v>
      </c>
      <c r="AI363" s="116">
        <f t="shared" si="334"/>
        <v>0</v>
      </c>
      <c r="AJ363" s="116">
        <f t="shared" si="334"/>
        <v>0</v>
      </c>
      <c r="AK363" s="116">
        <f t="shared" si="334"/>
        <v>0</v>
      </c>
      <c r="AL363" s="117">
        <f t="shared" si="334"/>
        <v>0</v>
      </c>
      <c r="AM363" s="65">
        <f t="shared" si="334"/>
        <v>17</v>
      </c>
      <c r="AN363" s="66">
        <f t="shared" si="334"/>
        <v>0</v>
      </c>
      <c r="AO363" s="66">
        <f t="shared" si="334"/>
        <v>0</v>
      </c>
      <c r="AP363" s="66">
        <f t="shared" si="334"/>
        <v>0</v>
      </c>
      <c r="AQ363" s="67">
        <f t="shared" si="334"/>
        <v>0</v>
      </c>
      <c r="AR363" s="4"/>
    </row>
    <row r="364" spans="2:44" s="223" customFormat="1">
      <c r="B364" s="193"/>
      <c r="C364" s="114"/>
      <c r="D364" s="115"/>
      <c r="E364" s="116"/>
      <c r="F364" s="116"/>
      <c r="G364" s="116"/>
      <c r="H364" s="117"/>
      <c r="I364" s="65"/>
      <c r="J364" s="66"/>
      <c r="K364" s="66"/>
      <c r="L364" s="66"/>
      <c r="M364" s="67"/>
      <c r="N364" s="68"/>
      <c r="O364" s="69"/>
      <c r="P364" s="69"/>
      <c r="Q364" s="69"/>
      <c r="R364" s="70"/>
      <c r="S364" s="115"/>
      <c r="T364" s="116"/>
      <c r="U364" s="116"/>
      <c r="V364" s="116"/>
      <c r="W364" s="117"/>
      <c r="X364" s="65"/>
      <c r="Y364" s="66"/>
      <c r="Z364" s="66"/>
      <c r="AA364" s="66"/>
      <c r="AB364" s="67"/>
      <c r="AC364" s="68"/>
      <c r="AD364" s="69"/>
      <c r="AE364" s="69"/>
      <c r="AF364" s="69"/>
      <c r="AG364" s="70"/>
      <c r="AH364" s="115"/>
      <c r="AI364" s="116"/>
      <c r="AJ364" s="116"/>
      <c r="AK364" s="116"/>
      <c r="AL364" s="117"/>
      <c r="AM364" s="65"/>
      <c r="AN364" s="66"/>
      <c r="AO364" s="66"/>
      <c r="AP364" s="66"/>
      <c r="AQ364" s="67"/>
      <c r="AR364" s="4"/>
    </row>
    <row r="365" spans="2:44" s="223" customFormat="1">
      <c r="B365" s="193"/>
      <c r="C365" s="114"/>
      <c r="D365" s="115"/>
      <c r="E365" s="116"/>
      <c r="F365" s="116"/>
      <c r="G365" s="116"/>
      <c r="H365" s="117"/>
      <c r="I365" s="65"/>
      <c r="J365" s="66"/>
      <c r="K365" s="66"/>
      <c r="L365" s="66"/>
      <c r="M365" s="67"/>
      <c r="N365" s="68"/>
      <c r="O365" s="69"/>
      <c r="P365" s="69"/>
      <c r="Q365" s="69"/>
      <c r="R365" s="70"/>
      <c r="S365" s="115"/>
      <c r="T365" s="116"/>
      <c r="U365" s="116"/>
      <c r="V365" s="116"/>
      <c r="W365" s="117"/>
      <c r="X365" s="65"/>
      <c r="Y365" s="66"/>
      <c r="Z365" s="66"/>
      <c r="AA365" s="66"/>
      <c r="AB365" s="67"/>
      <c r="AC365" s="68"/>
      <c r="AD365" s="69"/>
      <c r="AE365" s="69"/>
      <c r="AF365" s="69"/>
      <c r="AG365" s="70"/>
      <c r="AH365" s="115"/>
      <c r="AI365" s="116"/>
      <c r="AJ365" s="116"/>
      <c r="AK365" s="116"/>
      <c r="AL365" s="117"/>
      <c r="AM365" s="65"/>
      <c r="AN365" s="66"/>
      <c r="AO365" s="66"/>
      <c r="AP365" s="66"/>
      <c r="AQ365" s="67"/>
      <c r="AR365" s="4"/>
    </row>
    <row r="366" spans="2:44">
      <c r="B366" s="193"/>
      <c r="C366" s="114"/>
      <c r="D366" s="115"/>
      <c r="E366" s="116"/>
      <c r="F366" s="116"/>
      <c r="G366" s="116"/>
      <c r="H366" s="117"/>
      <c r="I366" s="65"/>
      <c r="J366" s="66"/>
      <c r="K366" s="66"/>
      <c r="L366" s="66"/>
      <c r="M366" s="67"/>
      <c r="N366" s="68"/>
      <c r="O366" s="69"/>
      <c r="P366" s="69"/>
      <c r="Q366" s="69"/>
      <c r="R366" s="70"/>
      <c r="S366" s="115"/>
      <c r="T366" s="116"/>
      <c r="U366" s="116"/>
      <c r="V366" s="116"/>
      <c r="W366" s="117"/>
      <c r="X366" s="65"/>
      <c r="Y366" s="66"/>
      <c r="Z366" s="66"/>
      <c r="AA366" s="66"/>
      <c r="AB366" s="67"/>
      <c r="AC366" s="68"/>
      <c r="AD366" s="69"/>
      <c r="AE366" s="69"/>
      <c r="AF366" s="69"/>
      <c r="AG366" s="70"/>
      <c r="AH366" s="115"/>
      <c r="AI366" s="116"/>
      <c r="AJ366" s="116"/>
      <c r="AK366" s="116"/>
      <c r="AL366" s="117"/>
      <c r="AM366" s="65"/>
      <c r="AN366" s="66"/>
      <c r="AO366" s="66"/>
      <c r="AP366" s="66"/>
      <c r="AQ366" s="67"/>
      <c r="AR366" s="4"/>
    </row>
    <row r="367" spans="2:44" ht="13.5" thickBot="1">
      <c r="B367" s="193"/>
      <c r="C367" s="114"/>
      <c r="D367" s="115"/>
      <c r="E367" s="116"/>
      <c r="F367" s="116"/>
      <c r="G367" s="116"/>
      <c r="H367" s="117"/>
      <c r="I367" s="65"/>
      <c r="J367" s="66"/>
      <c r="K367" s="66"/>
      <c r="L367" s="66"/>
      <c r="M367" s="67"/>
      <c r="N367" s="68"/>
      <c r="O367" s="69"/>
      <c r="P367" s="69"/>
      <c r="Q367" s="69"/>
      <c r="R367" s="70"/>
      <c r="S367" s="115"/>
      <c r="T367" s="116"/>
      <c r="U367" s="116"/>
      <c r="V367" s="116"/>
      <c r="W367" s="117"/>
      <c r="X367" s="65"/>
      <c r="Y367" s="66"/>
      <c r="Z367" s="66"/>
      <c r="AA367" s="66"/>
      <c r="AB367" s="67"/>
      <c r="AC367" s="68"/>
      <c r="AD367" s="69"/>
      <c r="AE367" s="69"/>
      <c r="AF367" s="69"/>
      <c r="AG367" s="70"/>
      <c r="AH367" s="115"/>
      <c r="AI367" s="116"/>
      <c r="AJ367" s="116"/>
      <c r="AK367" s="116"/>
      <c r="AL367" s="117"/>
      <c r="AM367" s="65"/>
      <c r="AN367" s="66"/>
      <c r="AO367" s="66"/>
      <c r="AP367" s="66"/>
      <c r="AQ367" s="67"/>
      <c r="AR367" s="4"/>
    </row>
    <row r="368" spans="2:44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</row>
    <row r="369" spans="1:1">
      <c r="A369" s="1">
        <v>1</v>
      </c>
    </row>
    <row r="370" spans="1:1">
      <c r="A370" s="1">
        <v>2</v>
      </c>
    </row>
    <row r="371" spans="1:1">
      <c r="A371" s="1">
        <v>3</v>
      </c>
    </row>
    <row r="372" spans="1:1">
      <c r="A372" s="1">
        <v>4</v>
      </c>
    </row>
    <row r="373" spans="1:1">
      <c r="A373" s="1">
        <v>5</v>
      </c>
    </row>
    <row r="374" spans="1:1">
      <c r="A374" s="1">
        <v>6</v>
      </c>
    </row>
    <row r="375" spans="1:1">
      <c r="A375" s="1">
        <v>7</v>
      </c>
    </row>
    <row r="376" spans="1:1">
      <c r="A376" s="1">
        <v>8</v>
      </c>
    </row>
    <row r="377" spans="1:1">
      <c r="A377" s="1">
        <v>9</v>
      </c>
    </row>
    <row r="378" spans="1:1">
      <c r="A378" s="1">
        <v>10</v>
      </c>
    </row>
    <row r="379" spans="1:1">
      <c r="A379" s="1">
        <v>11</v>
      </c>
    </row>
    <row r="380" spans="1:1">
      <c r="A380" s="1">
        <v>12</v>
      </c>
    </row>
    <row r="381" spans="1:1">
      <c r="A381" s="1">
        <v>13</v>
      </c>
    </row>
    <row r="382" spans="1:1">
      <c r="A382" s="1">
        <v>14</v>
      </c>
    </row>
    <row r="383" spans="1:1">
      <c r="A383" s="1">
        <v>15</v>
      </c>
    </row>
    <row r="384" spans="1:1">
      <c r="A384" s="1">
        <v>16</v>
      </c>
    </row>
    <row r="385" spans="1:1">
      <c r="A385" s="1">
        <v>17</v>
      </c>
    </row>
    <row r="386" spans="1:1">
      <c r="A386" s="1">
        <v>18</v>
      </c>
    </row>
    <row r="387" spans="1:1">
      <c r="A387" s="1">
        <v>19</v>
      </c>
    </row>
    <row r="388" spans="1:1">
      <c r="A388" s="1">
        <v>20</v>
      </c>
    </row>
    <row r="389" spans="1:1">
      <c r="A389" s="1">
        <v>21</v>
      </c>
    </row>
    <row r="390" spans="1:1">
      <c r="A390" s="1">
        <v>22</v>
      </c>
    </row>
    <row r="391" spans="1:1">
      <c r="A391" s="1">
        <v>23</v>
      </c>
    </row>
    <row r="392" spans="1:1">
      <c r="A392" s="1">
        <v>24</v>
      </c>
    </row>
    <row r="393" spans="1:1">
      <c r="A393" s="1">
        <v>25</v>
      </c>
    </row>
    <row r="394" spans="1:1">
      <c r="A394" s="1">
        <v>26</v>
      </c>
    </row>
    <row r="395" spans="1:1">
      <c r="A395" s="1">
        <v>27</v>
      </c>
    </row>
    <row r="396" spans="1:1">
      <c r="A396" s="1">
        <v>28</v>
      </c>
    </row>
    <row r="397" spans="1:1">
      <c r="A397" s="1">
        <v>29</v>
      </c>
    </row>
    <row r="398" spans="1:1">
      <c r="A398" s="1">
        <v>30</v>
      </c>
    </row>
    <row r="399" spans="1:1">
      <c r="A399" s="1">
        <v>31</v>
      </c>
    </row>
    <row r="400" spans="1:1">
      <c r="A400" s="1">
        <v>32</v>
      </c>
    </row>
    <row r="401" spans="1:1">
      <c r="A401" s="1">
        <v>33</v>
      </c>
    </row>
    <row r="402" spans="1:1">
      <c r="A402" s="1">
        <v>34</v>
      </c>
    </row>
    <row r="403" spans="1:1">
      <c r="A403" s="1">
        <v>35</v>
      </c>
    </row>
    <row r="404" spans="1:1">
      <c r="A404" s="1">
        <v>36</v>
      </c>
    </row>
    <row r="405" spans="1:1">
      <c r="A405" s="1">
        <v>37</v>
      </c>
    </row>
    <row r="406" spans="1:1">
      <c r="A406" s="1">
        <v>38</v>
      </c>
    </row>
    <row r="407" spans="1:1">
      <c r="A407" s="1">
        <v>39</v>
      </c>
    </row>
    <row r="408" spans="1:1">
      <c r="A408" s="1">
        <v>40</v>
      </c>
    </row>
    <row r="410" spans="1:1">
      <c r="A410" s="1">
        <v>1</v>
      </c>
    </row>
    <row r="411" spans="1:1">
      <c r="A411" s="1">
        <v>2</v>
      </c>
    </row>
    <row r="412" spans="1:1">
      <c r="A412" s="1">
        <v>3</v>
      </c>
    </row>
    <row r="413" spans="1:1">
      <c r="A413" s="1">
        <v>4</v>
      </c>
    </row>
    <row r="414" spans="1:1">
      <c r="A414" s="1">
        <v>5</v>
      </c>
    </row>
    <row r="415" spans="1:1">
      <c r="A415" s="1">
        <v>6</v>
      </c>
    </row>
    <row r="416" spans="1:1">
      <c r="A416" s="1">
        <v>7</v>
      </c>
    </row>
    <row r="417" spans="1:1">
      <c r="A417" s="1">
        <v>8</v>
      </c>
    </row>
    <row r="418" spans="1:1">
      <c r="A418" s="1">
        <v>9</v>
      </c>
    </row>
    <row r="419" spans="1:1">
      <c r="A419" s="1">
        <v>10</v>
      </c>
    </row>
    <row r="420" spans="1:1">
      <c r="A420" s="1">
        <v>11</v>
      </c>
    </row>
    <row r="421" spans="1:1">
      <c r="A421" s="1">
        <v>12</v>
      </c>
    </row>
    <row r="422" spans="1:1">
      <c r="A422" s="1">
        <v>13</v>
      </c>
    </row>
    <row r="423" spans="1:1">
      <c r="A423" s="1">
        <v>14</v>
      </c>
    </row>
    <row r="424" spans="1:1">
      <c r="A424" s="1">
        <v>15</v>
      </c>
    </row>
    <row r="425" spans="1:1">
      <c r="A425" s="1">
        <v>16</v>
      </c>
    </row>
    <row r="426" spans="1:1">
      <c r="A426" s="1">
        <v>17</v>
      </c>
    </row>
    <row r="427" spans="1:1">
      <c r="A427" s="1">
        <v>18</v>
      </c>
    </row>
    <row r="428" spans="1:1">
      <c r="A428" s="1">
        <v>19</v>
      </c>
    </row>
    <row r="429" spans="1:1">
      <c r="A429" s="1">
        <v>20</v>
      </c>
    </row>
    <row r="430" spans="1:1">
      <c r="A430" s="1">
        <v>21</v>
      </c>
    </row>
    <row r="431" spans="1:1">
      <c r="A431" s="1">
        <v>22</v>
      </c>
    </row>
    <row r="432" spans="1:1">
      <c r="A432" s="1">
        <v>23</v>
      </c>
    </row>
    <row r="433" spans="1:1">
      <c r="A433" s="1">
        <v>24</v>
      </c>
    </row>
    <row r="434" spans="1:1">
      <c r="A434" s="1">
        <v>25</v>
      </c>
    </row>
    <row r="435" spans="1:1">
      <c r="A435" s="1">
        <v>26</v>
      </c>
    </row>
    <row r="436" spans="1:1">
      <c r="A436" s="1">
        <v>27</v>
      </c>
    </row>
    <row r="437" spans="1:1">
      <c r="A437" s="1">
        <v>28</v>
      </c>
    </row>
    <row r="438" spans="1:1">
      <c r="A438" s="1">
        <v>29</v>
      </c>
    </row>
    <row r="439" spans="1:1">
      <c r="A439" s="1">
        <v>30</v>
      </c>
    </row>
    <row r="440" spans="1:1">
      <c r="A440" s="1">
        <v>31</v>
      </c>
    </row>
    <row r="441" spans="1:1">
      <c r="A441" s="1">
        <v>32</v>
      </c>
    </row>
    <row r="442" spans="1:1">
      <c r="A442" s="1">
        <v>33</v>
      </c>
    </row>
    <row r="443" spans="1:1">
      <c r="A443" s="1">
        <v>34</v>
      </c>
    </row>
    <row r="444" spans="1:1">
      <c r="A444" s="1">
        <v>35</v>
      </c>
    </row>
    <row r="445" spans="1:1">
      <c r="A445" s="1">
        <v>36</v>
      </c>
    </row>
    <row r="446" spans="1:1">
      <c r="A446" s="1">
        <v>37</v>
      </c>
    </row>
    <row r="447" spans="1:1">
      <c r="A447" s="1">
        <v>38</v>
      </c>
    </row>
    <row r="448" spans="1:1">
      <c r="A448" s="1">
        <v>39</v>
      </c>
    </row>
    <row r="449" spans="1:1">
      <c r="A449" s="1">
        <v>40</v>
      </c>
    </row>
  </sheetData>
  <autoFilter ref="B5:AL367"/>
  <hyperlinks>
    <hyperlink ref="C7" r:id="rId1" display="http://cardatabase.teoalida.com/"/>
    <hyperlink ref="B7:AE7" r:id="rId2" display="Copyright 2003-2019 by Teoalida - cardatabase.teoalida.com"/>
    <hyperlink ref="AA7" r:id="rId3" display="Copyright 2003-2019 by Teoalida - cardatabase.teoalida.com"/>
    <hyperlink ref="AB7" r:id="rId4" display="Copyright 2003-2019 by Teoalida - cardatabase.teoalida.com"/>
    <hyperlink ref="AC7" r:id="rId5" display="Copyright 2003-2019 by Teoalida - cardatabase.teoalida.com"/>
    <hyperlink ref="AD7" r:id="rId6" display="Copyright 2003-2019 by Teoalida - cardatabase.teoalida.com"/>
    <hyperlink ref="AE7" r:id="rId7" display="Copyright 2003-2019 by Teoalida - cardatabase.teoalida.com"/>
    <hyperlink ref="AF7" r:id="rId8" display="Copyright 2003-2019 by Teoalida - cardatabase.teoalida.com"/>
    <hyperlink ref="AG7" r:id="rId9" display="Copyright 2003-2019 by Teoalida - cardatabase.teoalida.com"/>
    <hyperlink ref="AH7" r:id="rId10" display="Copyright 2003-2019 by Teoalida - cardatabase.teoalida.com"/>
    <hyperlink ref="AI7" r:id="rId11" display="Copyright 2003-2019 by Teoalida - cardatabase.teoalida.com"/>
    <hyperlink ref="AJ7" r:id="rId12" display="Copyright 2003-2019 by Teoalida - cardatabase.teoalida.com"/>
    <hyperlink ref="AK7" r:id="rId13" display="Copyright 2003-2019 by Teoalida - cardatabase.teoalida.com"/>
    <hyperlink ref="AL7" r:id="rId14" display="Copyright 2003-2019 by Teoalida - cardatabase.teoalida.com"/>
    <hyperlink ref="AM7:AQ7" r:id="rId15" display="Copyright 2003-2019 by Teoalida - cardatabase.teoalida.com"/>
    <hyperlink ref="AP7" r:id="rId16" display="Copyright 2003-2019 by Teoalida - cardatabase.teoalida.com"/>
    <hyperlink ref="AQ7" r:id="rId17" display="Copyright 2003-2019 by Teoalida - cardatabase.teoalida.com"/>
  </hyperlinks>
  <pageMargins left="0.75" right="0.75" top="1" bottom="1" header="0.5" footer="0.5"/>
  <pageSetup orientation="portrait" r:id="rId18"/>
  <headerFooter alignWithMargins="0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DATABASE</vt:lpstr>
      <vt:lpstr>Statistics makes</vt:lpstr>
      <vt:lpstr>Statistics years</vt:lpstr>
    </vt:vector>
  </TitlesOfParts>
  <Company>Teoalida Car Database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Year-Make-Model-Trim-Specs car database for American market - www.teoalida.com/cardatabase</dc:title>
  <dc:creator>Teoalida</dc:creator>
  <cp:lastModifiedBy>Teoalida</cp:lastModifiedBy>
  <dcterms:created xsi:type="dcterms:W3CDTF">2019-05-15T11:58:45Z</dcterms:created>
  <dcterms:modified xsi:type="dcterms:W3CDTF">2024-07-06T11:29:50Z</dcterms:modified>
</cp:coreProperties>
</file>