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charts/chart2.xml" ContentType="application/vnd.openxmlformats-officedocument.drawingml.chart+xml"/>
  <Override PartName="/xl/charts/chart3.xml" ContentType="application/vnd.openxmlformats-officedocument.drawingml.chart+xml"/>
  <Default Extension="rels" ContentType="application/vnd.openxmlformats-package.relationships+xml"/>
  <Default Extension="xml" ContentType="application/xml"/>
  <Override PartName="/xl/workbook.xml" ContentType="application/vnd.openxmlformats-officedocument.spreadsheetml.sheet.main+xml"/>
  <Override PartName="/xl/charts/chart1.xml" ContentType="application/vnd.openxmlformats-officedocument.drawingml.char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285" yWindow="-45" windowWidth="16485" windowHeight="12390"/>
  </bookViews>
  <sheets>
    <sheet name="World Cities Database" sheetId="4" r:id="rId1"/>
    <sheet name="Countries" sheetId="5" r:id="rId2"/>
    <sheet name="Introduction" sheetId="9" r:id="rId3"/>
  </sheets>
  <definedNames>
    <definedName name="_xlnm._FilterDatabase" localSheetId="1" hidden="1">Countries!$A$5:$AE$393</definedName>
    <definedName name="_xlnm._FilterDatabase" localSheetId="0" hidden="1">'World Cities Database'!$B$4:$O$503</definedName>
  </definedNames>
  <calcPr calcId="125725"/>
</workbook>
</file>

<file path=xl/calcChain.xml><?xml version="1.0" encoding="utf-8"?>
<calcChain xmlns="http://schemas.openxmlformats.org/spreadsheetml/2006/main">
  <c r="AB386" i="5"/>
  <c r="AA386"/>
  <c r="Z386"/>
  <c r="Y386"/>
  <c r="AB385"/>
  <c r="AA385"/>
  <c r="Z385"/>
  <c r="Y385"/>
  <c r="AB384"/>
  <c r="AA384"/>
  <c r="Z384"/>
  <c r="Y384"/>
  <c r="AB383"/>
  <c r="AA383"/>
  <c r="Z383"/>
  <c r="Y383"/>
  <c r="AB382"/>
  <c r="AA382"/>
  <c r="Z382"/>
  <c r="Y382"/>
  <c r="AB381"/>
  <c r="AA381"/>
  <c r="Z381"/>
  <c r="Y381"/>
  <c r="AB380"/>
  <c r="AA380"/>
  <c r="Z380"/>
  <c r="Y380"/>
  <c r="AB379"/>
  <c r="AA379"/>
  <c r="Z379"/>
  <c r="Y379"/>
  <c r="AB378"/>
  <c r="AA378"/>
  <c r="Z378"/>
  <c r="Y378"/>
  <c r="AB377"/>
  <c r="AA377"/>
  <c r="Z377"/>
  <c r="Y377"/>
  <c r="AB376"/>
  <c r="AA376"/>
  <c r="Z376"/>
  <c r="Y376"/>
  <c r="AB375"/>
  <c r="AA375"/>
  <c r="Z375"/>
  <c r="Y375"/>
  <c r="AB374"/>
  <c r="AA374"/>
  <c r="Z374"/>
  <c r="Y374"/>
  <c r="AB373"/>
  <c r="AA373"/>
  <c r="Z373"/>
  <c r="Y373"/>
  <c r="AB372"/>
  <c r="AA372"/>
  <c r="Z372"/>
  <c r="Y372"/>
  <c r="AB371"/>
  <c r="AA371"/>
  <c r="Z371"/>
  <c r="Y371"/>
  <c r="AB370"/>
  <c r="AA370"/>
  <c r="Z370"/>
  <c r="Y370"/>
  <c r="AB369"/>
  <c r="AA369"/>
  <c r="Z369"/>
  <c r="Y369"/>
  <c r="AB368"/>
  <c r="AA368"/>
  <c r="Z368"/>
  <c r="Y368"/>
  <c r="AB367"/>
  <c r="AA367"/>
  <c r="Z367"/>
  <c r="Y367"/>
  <c r="AB366"/>
  <c r="AA366"/>
  <c r="Z366"/>
  <c r="Y366"/>
  <c r="AB365"/>
  <c r="AA365"/>
  <c r="Z365"/>
  <c r="Y365"/>
  <c r="AB364"/>
  <c r="AA364"/>
  <c r="Z364"/>
  <c r="Y364"/>
  <c r="AB363"/>
  <c r="AA363"/>
  <c r="Z363"/>
  <c r="Y363"/>
  <c r="AB362"/>
  <c r="AA362"/>
  <c r="Z362"/>
  <c r="Y362"/>
  <c r="AB361"/>
  <c r="AA361"/>
  <c r="Z361"/>
  <c r="Y361"/>
  <c r="AB360"/>
  <c r="AA360"/>
  <c r="Z360"/>
  <c r="Y360"/>
  <c r="AB359"/>
  <c r="AA359"/>
  <c r="Z359"/>
  <c r="Y359"/>
  <c r="AB356"/>
  <c r="AA356"/>
  <c r="Z356"/>
  <c r="Y356"/>
  <c r="AB355"/>
  <c r="AA355"/>
  <c r="Z355"/>
  <c r="Y355"/>
  <c r="AB354"/>
  <c r="AA354"/>
  <c r="Z354"/>
  <c r="Y354"/>
  <c r="AB353"/>
  <c r="AA353"/>
  <c r="Z353"/>
  <c r="Y353"/>
  <c r="AB352"/>
  <c r="AA352"/>
  <c r="Z352"/>
  <c r="Y352"/>
  <c r="AB351"/>
  <c r="AA351"/>
  <c r="Z351"/>
  <c r="Y351"/>
  <c r="AB350"/>
  <c r="AA350"/>
  <c r="Z350"/>
  <c r="Y350"/>
  <c r="AB349"/>
  <c r="AA349"/>
  <c r="Z349"/>
  <c r="Y349"/>
  <c r="AB348"/>
  <c r="AA348"/>
  <c r="Z348"/>
  <c r="Y348"/>
  <c r="AB347"/>
  <c r="AA347"/>
  <c r="Z347"/>
  <c r="Y347"/>
  <c r="AB346"/>
  <c r="AA346"/>
  <c r="Z346"/>
  <c r="Y346"/>
  <c r="AB345"/>
  <c r="AA345"/>
  <c r="Z345"/>
  <c r="Y345"/>
  <c r="AB344"/>
  <c r="AA344"/>
  <c r="Z344"/>
  <c r="Y344"/>
  <c r="AB343"/>
  <c r="AA343"/>
  <c r="Z343"/>
  <c r="Y343"/>
  <c r="AB342"/>
  <c r="AA342"/>
  <c r="Z342"/>
  <c r="Y342"/>
  <c r="AB341"/>
  <c r="AA341"/>
  <c r="Z341"/>
  <c r="Y341"/>
  <c r="AB340"/>
  <c r="AA340"/>
  <c r="Z340"/>
  <c r="Y340"/>
  <c r="AB339"/>
  <c r="AA339"/>
  <c r="Z339"/>
  <c r="Y339"/>
  <c r="AB338"/>
  <c r="AA338"/>
  <c r="Z338"/>
  <c r="Y338"/>
  <c r="AB337"/>
  <c r="AA337"/>
  <c r="Z337"/>
  <c r="Y337"/>
  <c r="AB336"/>
  <c r="AA336"/>
  <c r="Z336"/>
  <c r="Y336"/>
  <c r="AB335"/>
  <c r="AA335"/>
  <c r="Z335"/>
  <c r="Y335"/>
  <c r="AB334"/>
  <c r="AA334"/>
  <c r="Z334"/>
  <c r="Y334"/>
  <c r="AB333"/>
  <c r="AA333"/>
  <c r="Z333"/>
  <c r="Y333"/>
  <c r="AB332"/>
  <c r="AA332"/>
  <c r="Z332"/>
  <c r="Y332"/>
  <c r="AB331"/>
  <c r="AA331"/>
  <c r="Z331"/>
  <c r="Y331"/>
  <c r="AB330"/>
  <c r="AA330"/>
  <c r="Z330"/>
  <c r="Y330"/>
  <c r="AB329"/>
  <c r="AA329"/>
  <c r="Z329"/>
  <c r="Y329"/>
  <c r="AB328"/>
  <c r="AA328"/>
  <c r="Z328"/>
  <c r="Y328"/>
  <c r="AB327"/>
  <c r="AA327"/>
  <c r="Z327"/>
  <c r="Y327"/>
  <c r="AB326"/>
  <c r="AA326"/>
  <c r="Z326"/>
  <c r="Y326"/>
  <c r="AB325"/>
  <c r="AA325"/>
  <c r="Z325"/>
  <c r="Y325"/>
  <c r="AB324"/>
  <c r="AA324"/>
  <c r="Z324"/>
  <c r="Y324"/>
  <c r="AB323"/>
  <c r="AA323"/>
  <c r="Z323"/>
  <c r="Y323"/>
  <c r="AB322"/>
  <c r="AA322"/>
  <c r="Z322"/>
  <c r="Y322"/>
  <c r="AB321"/>
  <c r="AA321"/>
  <c r="Z321"/>
  <c r="Y321"/>
  <c r="AB320"/>
  <c r="AA320"/>
  <c r="Z320"/>
  <c r="Y320"/>
  <c r="AB319"/>
  <c r="AA319"/>
  <c r="Z319"/>
  <c r="Y319"/>
  <c r="AB318"/>
  <c r="AA318"/>
  <c r="Z318"/>
  <c r="Y318"/>
  <c r="AB317"/>
  <c r="AA317"/>
  <c r="Z317"/>
  <c r="Y317"/>
  <c r="AB316"/>
  <c r="AA316"/>
  <c r="Z316"/>
  <c r="Y316"/>
  <c r="AB315"/>
  <c r="AA315"/>
  <c r="Z315"/>
  <c r="Y315"/>
  <c r="AB314"/>
  <c r="AA314"/>
  <c r="Z314"/>
  <c r="Y314"/>
  <c r="AB313"/>
  <c r="AA313"/>
  <c r="Z313"/>
  <c r="Y313"/>
  <c r="AB312"/>
  <c r="AA312"/>
  <c r="Z312"/>
  <c r="Y312"/>
  <c r="AB311"/>
  <c r="AA311"/>
  <c r="Z311"/>
  <c r="Y311"/>
  <c r="AB310"/>
  <c r="AA310"/>
  <c r="Z310"/>
  <c r="Y310"/>
  <c r="AB309"/>
  <c r="AA309"/>
  <c r="Z309"/>
  <c r="Y309"/>
  <c r="AB308"/>
  <c r="AA308"/>
  <c r="Z308"/>
  <c r="Y308"/>
  <c r="AB307"/>
  <c r="AA307"/>
  <c r="Z307"/>
  <c r="Y307"/>
  <c r="AB306"/>
  <c r="AA306"/>
  <c r="Z306"/>
  <c r="Y306"/>
  <c r="AB305"/>
  <c r="AA305"/>
  <c r="Z305"/>
  <c r="Y305"/>
  <c r="AB304"/>
  <c r="AA304"/>
  <c r="Z304"/>
  <c r="Y304"/>
  <c r="AB303"/>
  <c r="AA303"/>
  <c r="Z303"/>
  <c r="Y303"/>
  <c r="AB302"/>
  <c r="AA302"/>
  <c r="Z302"/>
  <c r="Y302"/>
  <c r="AB301"/>
  <c r="AA301"/>
  <c r="Z301"/>
  <c r="Y301"/>
  <c r="AB298"/>
  <c r="AA298"/>
  <c r="Z298"/>
  <c r="Y298"/>
  <c r="AB297"/>
  <c r="AA297"/>
  <c r="Z297"/>
  <c r="Y297"/>
  <c r="AB296"/>
  <c r="AA296"/>
  <c r="Z296"/>
  <c r="Y296"/>
  <c r="AB295"/>
  <c r="AA295"/>
  <c r="Z295"/>
  <c r="Y295"/>
  <c r="AB294"/>
  <c r="AA294"/>
  <c r="Z294"/>
  <c r="Y294"/>
  <c r="AB293"/>
  <c r="AA293"/>
  <c r="Z293"/>
  <c r="Y293"/>
  <c r="AB292"/>
  <c r="AA292"/>
  <c r="Z292"/>
  <c r="Y292"/>
  <c r="AB291"/>
  <c r="AA291"/>
  <c r="Z291"/>
  <c r="Y291"/>
  <c r="AB290"/>
  <c r="AA290"/>
  <c r="Z290"/>
  <c r="Y290"/>
  <c r="AB289"/>
  <c r="AA289"/>
  <c r="Z289"/>
  <c r="Y289"/>
  <c r="AB288"/>
  <c r="AA288"/>
  <c r="Z288"/>
  <c r="Y288"/>
  <c r="AB285"/>
  <c r="AA285"/>
  <c r="Z285"/>
  <c r="Y285"/>
  <c r="AB284"/>
  <c r="AA284"/>
  <c r="Z284"/>
  <c r="Y284"/>
  <c r="AB283"/>
  <c r="AA283"/>
  <c r="Z283"/>
  <c r="Y283"/>
  <c r="AB282"/>
  <c r="AA282"/>
  <c r="Z282"/>
  <c r="Y282"/>
  <c r="AB281"/>
  <c r="AA281"/>
  <c r="Z281"/>
  <c r="Y281"/>
  <c r="AB280"/>
  <c r="AA280"/>
  <c r="Z280"/>
  <c r="Y280"/>
  <c r="AB279"/>
  <c r="AA279"/>
  <c r="Z279"/>
  <c r="Y279"/>
  <c r="AB278"/>
  <c r="AA278"/>
  <c r="Z278"/>
  <c r="Y278"/>
  <c r="AB275"/>
  <c r="AA275"/>
  <c r="Z275"/>
  <c r="Y275"/>
  <c r="AB274"/>
  <c r="AA274"/>
  <c r="Z274"/>
  <c r="Y274"/>
  <c r="AB273"/>
  <c r="AA273"/>
  <c r="Z273"/>
  <c r="Y273"/>
  <c r="AB272"/>
  <c r="AA272"/>
  <c r="Z272"/>
  <c r="Y272"/>
  <c r="AB271"/>
  <c r="AA271"/>
  <c r="Z271"/>
  <c r="Y271"/>
  <c r="AB270"/>
  <c r="AA270"/>
  <c r="Z270"/>
  <c r="Y270"/>
  <c r="AB269"/>
  <c r="AA269"/>
  <c r="Z269"/>
  <c r="Y269"/>
  <c r="AB268"/>
  <c r="AA268"/>
  <c r="Z268"/>
  <c r="Y268"/>
  <c r="AB265"/>
  <c r="AA265"/>
  <c r="Z265"/>
  <c r="Y265"/>
  <c r="AB264"/>
  <c r="AA264"/>
  <c r="Z264"/>
  <c r="Y264"/>
  <c r="AB263"/>
  <c r="AA263"/>
  <c r="Z263"/>
  <c r="Y263"/>
  <c r="AB262"/>
  <c r="AA262"/>
  <c r="Z262"/>
  <c r="Y262"/>
  <c r="AB261"/>
  <c r="AA261"/>
  <c r="Z261"/>
  <c r="Y261"/>
  <c r="AB260"/>
  <c r="AA260"/>
  <c r="Z260"/>
  <c r="Y260"/>
  <c r="AB259"/>
  <c r="AA259"/>
  <c r="Z259"/>
  <c r="Y259"/>
  <c r="AB258"/>
  <c r="AA258"/>
  <c r="Z258"/>
  <c r="Y258"/>
  <c r="AB257"/>
  <c r="AA257"/>
  <c r="Z257"/>
  <c r="Y257"/>
  <c r="AB256"/>
  <c r="AA256"/>
  <c r="Z256"/>
  <c r="Y256"/>
  <c r="AB255"/>
  <c r="AA255"/>
  <c r="Z255"/>
  <c r="Y255"/>
  <c r="AB254"/>
  <c r="AA254"/>
  <c r="Z254"/>
  <c r="Y254"/>
  <c r="AB253"/>
  <c r="AA253"/>
  <c r="Z253"/>
  <c r="Y253"/>
  <c r="AB252"/>
  <c r="AA252"/>
  <c r="Z252"/>
  <c r="Y252"/>
  <c r="AB251"/>
  <c r="AA251"/>
  <c r="Z251"/>
  <c r="Y251"/>
  <c r="AB250"/>
  <c r="AA250"/>
  <c r="Z250"/>
  <c r="Y250"/>
  <c r="AB249"/>
  <c r="AA249"/>
  <c r="Z249"/>
  <c r="Y249"/>
  <c r="AB248"/>
  <c r="AA248"/>
  <c r="Z248"/>
  <c r="Y248"/>
  <c r="AB245"/>
  <c r="AA245"/>
  <c r="Z245"/>
  <c r="Y245"/>
  <c r="AB244"/>
  <c r="AA244"/>
  <c r="Z244"/>
  <c r="Y244"/>
  <c r="AB243"/>
  <c r="AA243"/>
  <c r="Z243"/>
  <c r="Y243"/>
  <c r="AB242"/>
  <c r="AA242"/>
  <c r="Z242"/>
  <c r="Y242"/>
  <c r="AB241"/>
  <c r="AA241"/>
  <c r="Z241"/>
  <c r="Y241"/>
  <c r="AB240"/>
  <c r="AA240"/>
  <c r="Z240"/>
  <c r="Y240"/>
  <c r="AB239"/>
  <c r="AA239"/>
  <c r="Z239"/>
  <c r="Y239"/>
  <c r="AB238"/>
  <c r="AA238"/>
  <c r="Z238"/>
  <c r="Y238"/>
  <c r="AB237"/>
  <c r="AA237"/>
  <c r="Z237"/>
  <c r="Y237"/>
  <c r="AB236"/>
  <c r="AA236"/>
  <c r="Z236"/>
  <c r="Y236"/>
  <c r="AB235"/>
  <c r="AA235"/>
  <c r="Z235"/>
  <c r="Y235"/>
  <c r="AB234"/>
  <c r="AA234"/>
  <c r="Z234"/>
  <c r="Y234"/>
  <c r="AB233"/>
  <c r="AA233"/>
  <c r="Z233"/>
  <c r="Y233"/>
  <c r="AB232"/>
  <c r="AA232"/>
  <c r="Z232"/>
  <c r="Y232"/>
  <c r="AB231"/>
  <c r="AA231"/>
  <c r="Z231"/>
  <c r="Y231"/>
  <c r="AB228"/>
  <c r="AA228"/>
  <c r="Z228"/>
  <c r="Y228"/>
  <c r="AB227"/>
  <c r="AA227"/>
  <c r="Z227"/>
  <c r="Y227"/>
  <c r="AB226"/>
  <c r="AA226"/>
  <c r="Z226"/>
  <c r="Y226"/>
  <c r="AB225"/>
  <c r="AA225"/>
  <c r="Z225"/>
  <c r="Y225"/>
  <c r="AB224"/>
  <c r="AA224"/>
  <c r="Z224"/>
  <c r="Y224"/>
  <c r="AB223"/>
  <c r="AA223"/>
  <c r="Z223"/>
  <c r="Y223"/>
  <c r="AB222"/>
  <c r="AA222"/>
  <c r="Z222"/>
  <c r="Y222"/>
  <c r="AB221"/>
  <c r="AA221"/>
  <c r="Z221"/>
  <c r="Y221"/>
  <c r="AB220"/>
  <c r="AA220"/>
  <c r="Z220"/>
  <c r="Y220"/>
  <c r="AB219"/>
  <c r="AA219"/>
  <c r="Z219"/>
  <c r="Y219"/>
  <c r="AB218"/>
  <c r="AA218"/>
  <c r="Z218"/>
  <c r="Y218"/>
  <c r="AB217"/>
  <c r="AA217"/>
  <c r="Z217"/>
  <c r="Y217"/>
  <c r="AB216"/>
  <c r="AA216"/>
  <c r="Z216"/>
  <c r="Y216"/>
  <c r="AB215"/>
  <c r="AA215"/>
  <c r="Z215"/>
  <c r="Y215"/>
  <c r="AB214"/>
  <c r="AA214"/>
  <c r="Z214"/>
  <c r="Y214"/>
  <c r="AB213"/>
  <c r="AA213"/>
  <c r="Z213"/>
  <c r="Y213"/>
  <c r="AB212"/>
  <c r="AA212"/>
  <c r="Z212"/>
  <c r="Y212"/>
  <c r="AB211"/>
  <c r="AA211"/>
  <c r="Z211"/>
  <c r="Y211"/>
  <c r="AB210"/>
  <c r="AA210"/>
  <c r="Z210"/>
  <c r="Y210"/>
  <c r="AB209"/>
  <c r="AA209"/>
  <c r="Z209"/>
  <c r="Y209"/>
  <c r="AB208"/>
  <c r="AA208"/>
  <c r="Z208"/>
  <c r="Y208"/>
  <c r="AB207"/>
  <c r="AA207"/>
  <c r="Z207"/>
  <c r="Y207"/>
  <c r="AB206"/>
  <c r="AA206"/>
  <c r="Z206"/>
  <c r="Y206"/>
  <c r="AB205"/>
  <c r="AA205"/>
  <c r="Z205"/>
  <c r="Y205"/>
  <c r="AB204"/>
  <c r="AA204"/>
  <c r="Z204"/>
  <c r="Y204"/>
  <c r="AB203"/>
  <c r="AA203"/>
  <c r="Z203"/>
  <c r="Y203"/>
  <c r="AB202"/>
  <c r="AA202"/>
  <c r="Z202"/>
  <c r="Y202"/>
  <c r="AB201"/>
  <c r="AA201"/>
  <c r="Z201"/>
  <c r="Y201"/>
  <c r="AB200"/>
  <c r="AA200"/>
  <c r="Z200"/>
  <c r="Y200"/>
  <c r="AB199"/>
  <c r="AA199"/>
  <c r="Z199"/>
  <c r="Y199"/>
  <c r="AB198"/>
  <c r="AA198"/>
  <c r="Z198"/>
  <c r="Y198"/>
  <c r="AB197"/>
  <c r="AA197"/>
  <c r="Z197"/>
  <c r="Y197"/>
  <c r="AB196"/>
  <c r="AA196"/>
  <c r="Z196"/>
  <c r="Y196"/>
  <c r="AB195"/>
  <c r="AA195"/>
  <c r="Z195"/>
  <c r="Y195"/>
  <c r="AB194"/>
  <c r="AA194"/>
  <c r="Z194"/>
  <c r="Y194"/>
  <c r="AB193"/>
  <c r="AA193"/>
  <c r="Z193"/>
  <c r="Y193"/>
  <c r="AB192"/>
  <c r="AA192"/>
  <c r="Z192"/>
  <c r="Y192"/>
  <c r="AB191"/>
  <c r="AA191"/>
  <c r="Z191"/>
  <c r="Y191"/>
  <c r="AB190"/>
  <c r="AA190"/>
  <c r="Z190"/>
  <c r="Y190"/>
  <c r="AB189"/>
  <c r="AA189"/>
  <c r="Z189"/>
  <c r="Y189"/>
  <c r="AB188"/>
  <c r="AA188"/>
  <c r="Z188"/>
  <c r="Y188"/>
  <c r="AB187"/>
  <c r="AA187"/>
  <c r="Z187"/>
  <c r="Y187"/>
  <c r="AB186"/>
  <c r="AA186"/>
  <c r="Z186"/>
  <c r="Y186"/>
  <c r="AB185"/>
  <c r="AA185"/>
  <c r="Z185"/>
  <c r="Y185"/>
  <c r="AB184"/>
  <c r="AA184"/>
  <c r="Z184"/>
  <c r="Y184"/>
  <c r="AB181"/>
  <c r="AA181"/>
  <c r="Z181"/>
  <c r="Y181"/>
  <c r="AB180"/>
  <c r="AA180"/>
  <c r="Z180"/>
  <c r="Y180"/>
  <c r="AB179"/>
  <c r="AA179"/>
  <c r="Z179"/>
  <c r="Y179"/>
  <c r="AB178"/>
  <c r="AA178"/>
  <c r="Z178"/>
  <c r="Y178"/>
  <c r="AB177"/>
  <c r="AA177"/>
  <c r="Z177"/>
  <c r="Y177"/>
  <c r="AB176"/>
  <c r="AA176"/>
  <c r="Z176"/>
  <c r="Y176"/>
  <c r="AB175"/>
  <c r="AA175"/>
  <c r="Z175"/>
  <c r="Y175"/>
  <c r="AB174"/>
  <c r="AA174"/>
  <c r="Z174"/>
  <c r="Y174"/>
  <c r="AB173"/>
  <c r="AA173"/>
  <c r="Z173"/>
  <c r="Y173"/>
  <c r="AB172"/>
  <c r="AA172"/>
  <c r="Z172"/>
  <c r="Y172"/>
  <c r="AB171"/>
  <c r="AA171"/>
  <c r="Z171"/>
  <c r="Y171"/>
  <c r="AB170"/>
  <c r="AA170"/>
  <c r="Z170"/>
  <c r="Y170"/>
  <c r="AB169"/>
  <c r="AA169"/>
  <c r="Z169"/>
  <c r="Y169"/>
  <c r="AB168"/>
  <c r="AA168"/>
  <c r="Z168"/>
  <c r="Y168"/>
  <c r="AB165"/>
  <c r="AA165"/>
  <c r="Z165"/>
  <c r="Y165"/>
  <c r="AB164"/>
  <c r="AA164"/>
  <c r="Z164"/>
  <c r="Y164"/>
  <c r="AB163"/>
  <c r="AA163"/>
  <c r="Z163"/>
  <c r="Y163"/>
  <c r="AB162"/>
  <c r="AA162"/>
  <c r="Z162"/>
  <c r="Y162"/>
  <c r="AB161"/>
  <c r="AA161"/>
  <c r="Z161"/>
  <c r="Y161"/>
  <c r="AB160"/>
  <c r="AA160"/>
  <c r="Z160"/>
  <c r="Y160"/>
  <c r="AB159"/>
  <c r="AA159"/>
  <c r="Z159"/>
  <c r="Y159"/>
  <c r="AB158"/>
  <c r="AA158"/>
  <c r="Z158"/>
  <c r="Y158"/>
  <c r="AB157"/>
  <c r="AA157"/>
  <c r="Z157"/>
  <c r="Y157"/>
  <c r="AB156"/>
  <c r="AA156"/>
  <c r="Z156"/>
  <c r="Y156"/>
  <c r="AB155"/>
  <c r="AA155"/>
  <c r="Z155"/>
  <c r="Y155"/>
  <c r="AB154"/>
  <c r="AA154"/>
  <c r="Z154"/>
  <c r="Y154"/>
  <c r="AB153"/>
  <c r="AA153"/>
  <c r="Z153"/>
  <c r="Y153"/>
  <c r="AB152"/>
  <c r="AA152"/>
  <c r="Z152"/>
  <c r="Y152"/>
  <c r="AB151"/>
  <c r="AA151"/>
  <c r="Z151"/>
  <c r="Y151"/>
  <c r="AB150"/>
  <c r="AA150"/>
  <c r="Z150"/>
  <c r="Y150"/>
  <c r="AB149"/>
  <c r="AA149"/>
  <c r="Z149"/>
  <c r="Y149"/>
  <c r="AB148"/>
  <c r="AA148"/>
  <c r="Z148"/>
  <c r="Y148"/>
  <c r="AB147"/>
  <c r="AA147"/>
  <c r="Z147"/>
  <c r="Y147"/>
  <c r="AB146"/>
  <c r="AA146"/>
  <c r="Z146"/>
  <c r="Y146"/>
  <c r="AB145"/>
  <c r="AA145"/>
  <c r="Z145"/>
  <c r="Y145"/>
  <c r="AB144"/>
  <c r="AA144"/>
  <c r="Z144"/>
  <c r="Y144"/>
  <c r="AB143"/>
  <c r="AA143"/>
  <c r="Z143"/>
  <c r="Y143"/>
  <c r="AB142"/>
  <c r="AA142"/>
  <c r="Z142"/>
  <c r="Y142"/>
  <c r="AB141"/>
  <c r="AA141"/>
  <c r="Z141"/>
  <c r="Y141"/>
  <c r="AB140"/>
  <c r="AA140"/>
  <c r="Z140"/>
  <c r="Y140"/>
  <c r="AB139"/>
  <c r="AA139"/>
  <c r="Z139"/>
  <c r="Y139"/>
  <c r="AB138"/>
  <c r="AA138"/>
  <c r="Z138"/>
  <c r="Y138"/>
  <c r="AB137"/>
  <c r="AA137"/>
  <c r="Z137"/>
  <c r="Y137"/>
  <c r="AB136"/>
  <c r="AA136"/>
  <c r="Z136"/>
  <c r="Y136"/>
  <c r="AB135"/>
  <c r="AA135"/>
  <c r="Z135"/>
  <c r="Y135"/>
  <c r="AB134"/>
  <c r="AA134"/>
  <c r="Z134"/>
  <c r="Y134"/>
  <c r="AB133"/>
  <c r="AA133"/>
  <c r="Z133"/>
  <c r="Y133"/>
  <c r="AB130"/>
  <c r="AA130"/>
  <c r="Z130"/>
  <c r="Y130"/>
  <c r="AB129"/>
  <c r="AA129"/>
  <c r="Z129"/>
  <c r="Y129"/>
  <c r="AB128"/>
  <c r="AA128"/>
  <c r="Z128"/>
  <c r="Y128"/>
  <c r="AB127"/>
  <c r="AA127"/>
  <c r="Z127"/>
  <c r="Y127"/>
  <c r="N3" i="4" l="1"/>
  <c r="M3"/>
  <c r="L3"/>
  <c r="K3"/>
  <c r="J3"/>
  <c r="I3"/>
  <c r="H3"/>
  <c r="G3"/>
  <c r="F3"/>
  <c r="E3"/>
  <c r="D3"/>
  <c r="C3"/>
  <c r="B3"/>
  <c r="X391" i="5" l="1"/>
  <c r="X389"/>
  <c r="X390"/>
  <c r="X392"/>
  <c r="M183"/>
  <c r="M16" s="1"/>
  <c r="L183"/>
  <c r="L16" s="1"/>
  <c r="M132"/>
  <c r="M14" s="1"/>
  <c r="L132"/>
  <c r="L14" s="1"/>
  <c r="I183"/>
  <c r="H183"/>
  <c r="H16" s="1"/>
  <c r="M388"/>
  <c r="M24" s="1"/>
  <c r="L388"/>
  <c r="L24" s="1"/>
  <c r="I388"/>
  <c r="H388"/>
  <c r="H24" s="1"/>
  <c r="M358"/>
  <c r="M23" s="1"/>
  <c r="L358"/>
  <c r="L23" s="1"/>
  <c r="I358"/>
  <c r="H358"/>
  <c r="H23" s="1"/>
  <c r="M300"/>
  <c r="M22" s="1"/>
  <c r="L300"/>
  <c r="L22" s="1"/>
  <c r="I300"/>
  <c r="H300"/>
  <c r="H22" s="1"/>
  <c r="M287"/>
  <c r="M21" s="1"/>
  <c r="L287"/>
  <c r="L21" s="1"/>
  <c r="I287"/>
  <c r="I21" s="1"/>
  <c r="H287"/>
  <c r="H21" s="1"/>
  <c r="M277"/>
  <c r="M20" s="1"/>
  <c r="L277"/>
  <c r="L20" s="1"/>
  <c r="I277"/>
  <c r="I20" s="1"/>
  <c r="H277"/>
  <c r="H20" s="1"/>
  <c r="M267"/>
  <c r="M19" s="1"/>
  <c r="L267"/>
  <c r="L19" s="1"/>
  <c r="I267"/>
  <c r="I19" s="1"/>
  <c r="H267"/>
  <c r="H19" s="1"/>
  <c r="M247"/>
  <c r="M18" s="1"/>
  <c r="L247"/>
  <c r="L18" s="1"/>
  <c r="I247"/>
  <c r="H247"/>
  <c r="H18" s="1"/>
  <c r="M230"/>
  <c r="M17" s="1"/>
  <c r="L230"/>
  <c r="L17" s="1"/>
  <c r="I230"/>
  <c r="I17" s="1"/>
  <c r="H230"/>
  <c r="H17" s="1"/>
  <c r="M167"/>
  <c r="M15" s="1"/>
  <c r="L167"/>
  <c r="L15" s="1"/>
  <c r="I167"/>
  <c r="I15" s="1"/>
  <c r="H167"/>
  <c r="H15" s="1"/>
  <c r="I132"/>
  <c r="I14" s="1"/>
  <c r="H132"/>
  <c r="H14" s="1"/>
  <c r="M126"/>
  <c r="M13" s="1"/>
  <c r="L126"/>
  <c r="L13" s="1"/>
  <c r="I126"/>
  <c r="H126"/>
  <c r="H13" s="1"/>
  <c r="AB78" l="1"/>
  <c r="Y78"/>
  <c r="Z78"/>
  <c r="AA78"/>
  <c r="AB76"/>
  <c r="AA76"/>
  <c r="Z76"/>
  <c r="Y76"/>
  <c r="AB69"/>
  <c r="Z69"/>
  <c r="AA69"/>
  <c r="Y69"/>
  <c r="AB73"/>
  <c r="AA73"/>
  <c r="Z73"/>
  <c r="Y73"/>
  <c r="Z74"/>
  <c r="AB74"/>
  <c r="Y74"/>
  <c r="AA74"/>
  <c r="AA71"/>
  <c r="Y71"/>
  <c r="Z71"/>
  <c r="AB71"/>
  <c r="Y77"/>
  <c r="AB77"/>
  <c r="AA77"/>
  <c r="Z77"/>
  <c r="AB80"/>
  <c r="AA80"/>
  <c r="Z80"/>
  <c r="Y80"/>
  <c r="AB81"/>
  <c r="Y81"/>
  <c r="Z81"/>
  <c r="AA81"/>
  <c r="AA79"/>
  <c r="Y79"/>
  <c r="Z79"/>
  <c r="AB79"/>
  <c r="AB70"/>
  <c r="AA70"/>
  <c r="Z70"/>
  <c r="Y70"/>
  <c r="AB72"/>
  <c r="AA72"/>
  <c r="Y72"/>
  <c r="Z72"/>
  <c r="AB75"/>
  <c r="AA75"/>
  <c r="Z75"/>
  <c r="Y75"/>
  <c r="AC129"/>
  <c r="AD129"/>
  <c r="X126"/>
  <c r="X13" s="1"/>
  <c r="X277"/>
  <c r="X20" s="1"/>
  <c r="X358"/>
  <c r="X23" s="1"/>
  <c r="X230"/>
  <c r="X17" s="1"/>
  <c r="X132"/>
  <c r="X14" s="1"/>
  <c r="X247"/>
  <c r="X18" s="1"/>
  <c r="X183"/>
  <c r="X16" s="1"/>
  <c r="X287"/>
  <c r="X21" s="1"/>
  <c r="X167"/>
  <c r="X15" s="1"/>
  <c r="X300"/>
  <c r="X22" s="1"/>
  <c r="X267"/>
  <c r="X19" s="1"/>
  <c r="X388"/>
  <c r="X24" s="1"/>
  <c r="J126"/>
  <c r="J13" s="1"/>
  <c r="U392"/>
  <c r="W391"/>
  <c r="S391"/>
  <c r="U390"/>
  <c r="W389"/>
  <c r="S389"/>
  <c r="V392"/>
  <c r="R392"/>
  <c r="T391"/>
  <c r="V390"/>
  <c r="R390"/>
  <c r="T389"/>
  <c r="W392"/>
  <c r="S392"/>
  <c r="U391"/>
  <c r="W390"/>
  <c r="S390"/>
  <c r="U389"/>
  <c r="T392"/>
  <c r="V391"/>
  <c r="R391"/>
  <c r="T390"/>
  <c r="V389"/>
  <c r="R389"/>
  <c r="AD128"/>
  <c r="AC139"/>
  <c r="AC140"/>
  <c r="AC142"/>
  <c r="AD146"/>
  <c r="U167"/>
  <c r="U15" s="1"/>
  <c r="U230"/>
  <c r="U17" s="1"/>
  <c r="I13"/>
  <c r="J247"/>
  <c r="J18" s="1"/>
  <c r="J388"/>
  <c r="J24" s="1"/>
  <c r="AC321"/>
  <c r="I24"/>
  <c r="AC134"/>
  <c r="J287"/>
  <c r="J21" s="1"/>
  <c r="J300"/>
  <c r="J22" s="1"/>
  <c r="AC128"/>
  <c r="H12"/>
  <c r="H4" s="1"/>
  <c r="I18"/>
  <c r="I22"/>
  <c r="J132"/>
  <c r="J14" s="1"/>
  <c r="J267"/>
  <c r="J19" s="1"/>
  <c r="J277"/>
  <c r="J20" s="1"/>
  <c r="J358"/>
  <c r="J23" s="1"/>
  <c r="J183"/>
  <c r="J16" s="1"/>
  <c r="I23"/>
  <c r="J167"/>
  <c r="J15" s="1"/>
  <c r="J230"/>
  <c r="J17" s="1"/>
  <c r="I16"/>
  <c r="M12"/>
  <c r="M4" s="1"/>
  <c r="L12"/>
  <c r="L4" s="1"/>
  <c r="Y390" l="1"/>
  <c r="Z390"/>
  <c r="AC390" s="1"/>
  <c r="AA390"/>
  <c r="AD390" s="1"/>
  <c r="AB390"/>
  <c r="Y392"/>
  <c r="Z392"/>
  <c r="AA392"/>
  <c r="AB392"/>
  <c r="Y391"/>
  <c r="Z391"/>
  <c r="AA391"/>
  <c r="AB391"/>
  <c r="Y389"/>
  <c r="Z389"/>
  <c r="AA389"/>
  <c r="AB389"/>
  <c r="T126"/>
  <c r="T13" s="1"/>
  <c r="V126"/>
  <c r="V13" s="1"/>
  <c r="X12"/>
  <c r="X4" s="1"/>
  <c r="AD234"/>
  <c r="AC163"/>
  <c r="AC190"/>
  <c r="AC212"/>
  <c r="AC236"/>
  <c r="AD165"/>
  <c r="AD214"/>
  <c r="AD238"/>
  <c r="AD169"/>
  <c r="AC194"/>
  <c r="AD171"/>
  <c r="AD218"/>
  <c r="AD196"/>
  <c r="AD200"/>
  <c r="AC242"/>
  <c r="AC244"/>
  <c r="AC153"/>
  <c r="AC202"/>
  <c r="R126"/>
  <c r="R13" s="1"/>
  <c r="AD155"/>
  <c r="AC137"/>
  <c r="AD204"/>
  <c r="AC157"/>
  <c r="AD208"/>
  <c r="AC161"/>
  <c r="AC271"/>
  <c r="AD322"/>
  <c r="AC281"/>
  <c r="AC269"/>
  <c r="AD297"/>
  <c r="AC307"/>
  <c r="AD319"/>
  <c r="AC303"/>
  <c r="AC255"/>
  <c r="AD289"/>
  <c r="AC327"/>
  <c r="AC316"/>
  <c r="AC296"/>
  <c r="AC257"/>
  <c r="AD284"/>
  <c r="AC261"/>
  <c r="AD326"/>
  <c r="AC295"/>
  <c r="AD296"/>
  <c r="AD310"/>
  <c r="AD307"/>
  <c r="AD134"/>
  <c r="AD137"/>
  <c r="W247"/>
  <c r="W18" s="1"/>
  <c r="AC282"/>
  <c r="AC260"/>
  <c r="AC138"/>
  <c r="AC270"/>
  <c r="AC323"/>
  <c r="AD306"/>
  <c r="AC264"/>
  <c r="AC284"/>
  <c r="AC258"/>
  <c r="AC292"/>
  <c r="AD315"/>
  <c r="AC315"/>
  <c r="AD324"/>
  <c r="AC288"/>
  <c r="AC311"/>
  <c r="AD269"/>
  <c r="AD142"/>
  <c r="AD221"/>
  <c r="AD264"/>
  <c r="AC319"/>
  <c r="AD270"/>
  <c r="AD274"/>
  <c r="AD282"/>
  <c r="AD302"/>
  <c r="AC302"/>
  <c r="AC275"/>
  <c r="AD272"/>
  <c r="AC312"/>
  <c r="AD243"/>
  <c r="AC174"/>
  <c r="AD311"/>
  <c r="AD260"/>
  <c r="AD261"/>
  <c r="AD314"/>
  <c r="AC314"/>
  <c r="AC172"/>
  <c r="S267"/>
  <c r="S19" s="1"/>
  <c r="AD147"/>
  <c r="AC274"/>
  <c r="AC136"/>
  <c r="AD281"/>
  <c r="AD325"/>
  <c r="AC294"/>
  <c r="AC317"/>
  <c r="AD318"/>
  <c r="AD294"/>
  <c r="AC265"/>
  <c r="AD292"/>
  <c r="AD317"/>
  <c r="AD144"/>
  <c r="AC306"/>
  <c r="AD298"/>
  <c r="AD160"/>
  <c r="AC145"/>
  <c r="AC231"/>
  <c r="AC310"/>
  <c r="AC285"/>
  <c r="AD259"/>
  <c r="AC259"/>
  <c r="AD249"/>
  <c r="AD150"/>
  <c r="AC150"/>
  <c r="AD136"/>
  <c r="AD172"/>
  <c r="AC309"/>
  <c r="AD258"/>
  <c r="AD309"/>
  <c r="AD271"/>
  <c r="AC144"/>
  <c r="AC147"/>
  <c r="AD257"/>
  <c r="AC280"/>
  <c r="AD139"/>
  <c r="AD161"/>
  <c r="AC297"/>
  <c r="AD320"/>
  <c r="AC272"/>
  <c r="AD170"/>
  <c r="AC176"/>
  <c r="AC256"/>
  <c r="V277"/>
  <c r="V20" s="1"/>
  <c r="AD280"/>
  <c r="AD138"/>
  <c r="AD186"/>
  <c r="R300"/>
  <c r="R22" s="1"/>
  <c r="AD262"/>
  <c r="AC325"/>
  <c r="AC130"/>
  <c r="AC273"/>
  <c r="R267"/>
  <c r="R19" s="1"/>
  <c r="AC141"/>
  <c r="AD133"/>
  <c r="AD304"/>
  <c r="AD141"/>
  <c r="AC305"/>
  <c r="AD305"/>
  <c r="S300"/>
  <c r="S22" s="1"/>
  <c r="AC298"/>
  <c r="AD239"/>
  <c r="AC170"/>
  <c r="AD316"/>
  <c r="AC262"/>
  <c r="AD312"/>
  <c r="AC289"/>
  <c r="AD256"/>
  <c r="AC152"/>
  <c r="AD152"/>
  <c r="AD127"/>
  <c r="V267"/>
  <c r="V19" s="1"/>
  <c r="AD209"/>
  <c r="AC189"/>
  <c r="AD153"/>
  <c r="AC146"/>
  <c r="AD313"/>
  <c r="AD176"/>
  <c r="AC290"/>
  <c r="AC263"/>
  <c r="AD290"/>
  <c r="T287"/>
  <c r="T21" s="1"/>
  <c r="AD195"/>
  <c r="AC211"/>
  <c r="AC155"/>
  <c r="AC304"/>
  <c r="AD301"/>
  <c r="AC301"/>
  <c r="AD154"/>
  <c r="AD268"/>
  <c r="AC217"/>
  <c r="AC171"/>
  <c r="AC158"/>
  <c r="AC268"/>
  <c r="AD157"/>
  <c r="AC279"/>
  <c r="AD279"/>
  <c r="AD197"/>
  <c r="AD179"/>
  <c r="AC179"/>
  <c r="AC227"/>
  <c r="AC293"/>
  <c r="AD158"/>
  <c r="AD135"/>
  <c r="AC203"/>
  <c r="AC135"/>
  <c r="V300"/>
  <c r="V22" s="1"/>
  <c r="AC283"/>
  <c r="R277"/>
  <c r="R20" s="1"/>
  <c r="AD308"/>
  <c r="AD168"/>
  <c r="AC308"/>
  <c r="AC168"/>
  <c r="AD145"/>
  <c r="AD235"/>
  <c r="AC175"/>
  <c r="R287"/>
  <c r="R21" s="1"/>
  <c r="AC313"/>
  <c r="AD291"/>
  <c r="AC291"/>
  <c r="AC185"/>
  <c r="AC178"/>
  <c r="AC160"/>
  <c r="AC186"/>
  <c r="AC156"/>
  <c r="AD190"/>
  <c r="AD74"/>
  <c r="AC74"/>
  <c r="AC73"/>
  <c r="AD73"/>
  <c r="AD76"/>
  <c r="AC76"/>
  <c r="AD81"/>
  <c r="AC81"/>
  <c r="AD72"/>
  <c r="AC72"/>
  <c r="AD78"/>
  <c r="AC78"/>
  <c r="AD69"/>
  <c r="AC69"/>
  <c r="AD75"/>
  <c r="AC75"/>
  <c r="AD80"/>
  <c r="AC80"/>
  <c r="AD79"/>
  <c r="AC79"/>
  <c r="AC70"/>
  <c r="AD70"/>
  <c r="AD77"/>
  <c r="AC77"/>
  <c r="AD178"/>
  <c r="AD189"/>
  <c r="AC71"/>
  <c r="AD71"/>
  <c r="AD181"/>
  <c r="AD163"/>
  <c r="AC192"/>
  <c r="AC181"/>
  <c r="AC173"/>
  <c r="AD173"/>
  <c r="S126"/>
  <c r="S13" s="1"/>
  <c r="AD130"/>
  <c r="AC245"/>
  <c r="AD237"/>
  <c r="AD228"/>
  <c r="AD219"/>
  <c r="Y126"/>
  <c r="Y13" s="1"/>
  <c r="S247"/>
  <c r="S18" s="1"/>
  <c r="AC180"/>
  <c r="AC154"/>
  <c r="AC198"/>
  <c r="AC197"/>
  <c r="AD180"/>
  <c r="AC184"/>
  <c r="AC148"/>
  <c r="AD148"/>
  <c r="AD140"/>
  <c r="AD177"/>
  <c r="AD193"/>
  <c r="AC187"/>
  <c r="AC143"/>
  <c r="AD159"/>
  <c r="AD151"/>
  <c r="AD184"/>
  <c r="AC164"/>
  <c r="AD156"/>
  <c r="AD164"/>
  <c r="R167"/>
  <c r="R15" s="1"/>
  <c r="AC196"/>
  <c r="AC177"/>
  <c r="AC169"/>
  <c r="AD187"/>
  <c r="AD143"/>
  <c r="AC201"/>
  <c r="AC193"/>
  <c r="AC159"/>
  <c r="AC151"/>
  <c r="AD174"/>
  <c r="AD251"/>
  <c r="AD241"/>
  <c r="AD233"/>
  <c r="AD225"/>
  <c r="AD215"/>
  <c r="AC207"/>
  <c r="AD199"/>
  <c r="AD191"/>
  <c r="AC200"/>
  <c r="AD192"/>
  <c r="AC208"/>
  <c r="AD205"/>
  <c r="AD201"/>
  <c r="AD217"/>
  <c r="AC199"/>
  <c r="AD203"/>
  <c r="AC195"/>
  <c r="AD206"/>
  <c r="V167"/>
  <c r="V15" s="1"/>
  <c r="AD211"/>
  <c r="U277"/>
  <c r="U20" s="1"/>
  <c r="U287"/>
  <c r="U21" s="1"/>
  <c r="AD185"/>
  <c r="AD175"/>
  <c r="AD213"/>
  <c r="AC191"/>
  <c r="W267"/>
  <c r="W19" s="1"/>
  <c r="AD198"/>
  <c r="AD263"/>
  <c r="W126"/>
  <c r="W13" s="1"/>
  <c r="W300"/>
  <c r="W22" s="1"/>
  <c r="U126"/>
  <c r="U13" s="1"/>
  <c r="AD283"/>
  <c r="AD255"/>
  <c r="AD285"/>
  <c r="AD275"/>
  <c r="AD265"/>
  <c r="AD303"/>
  <c r="AD293"/>
  <c r="AD295"/>
  <c r="AD273"/>
  <c r="AC221"/>
  <c r="AC205"/>
  <c r="AC223"/>
  <c r="AC218"/>
  <c r="AD194"/>
  <c r="AC224"/>
  <c r="AC210"/>
  <c r="AD210"/>
  <c r="AD207"/>
  <c r="AC225"/>
  <c r="AC219"/>
  <c r="AC214"/>
  <c r="AC206"/>
  <c r="AD223"/>
  <c r="AC228"/>
  <c r="AC237"/>
  <c r="AD202"/>
  <c r="AC165"/>
  <c r="AC213"/>
  <c r="AD232"/>
  <c r="AC232"/>
  <c r="AD224"/>
  <c r="AC204"/>
  <c r="AC162"/>
  <c r="AD162"/>
  <c r="W132"/>
  <c r="W14" s="1"/>
  <c r="S132"/>
  <c r="S14" s="1"/>
  <c r="AC226"/>
  <c r="AD231"/>
  <c r="AC215"/>
  <c r="AC149"/>
  <c r="U132"/>
  <c r="U14" s="1"/>
  <c r="V132"/>
  <c r="V14" s="1"/>
  <c r="T132"/>
  <c r="T14" s="1"/>
  <c r="AD149"/>
  <c r="R132"/>
  <c r="R14" s="1"/>
  <c r="AD220"/>
  <c r="AC209"/>
  <c r="U183"/>
  <c r="U16" s="1"/>
  <c r="S183"/>
  <c r="S16" s="1"/>
  <c r="T183"/>
  <c r="T16" s="1"/>
  <c r="W183"/>
  <c r="W16" s="1"/>
  <c r="AC238"/>
  <c r="AD227"/>
  <c r="R183"/>
  <c r="R16" s="1"/>
  <c r="AC216"/>
  <c r="AD216"/>
  <c r="AC233"/>
  <c r="AC234"/>
  <c r="AD278"/>
  <c r="AC250"/>
  <c r="AC235"/>
  <c r="AC241"/>
  <c r="AC249"/>
  <c r="AC239"/>
  <c r="AD242"/>
  <c r="R230"/>
  <c r="R17" s="1"/>
  <c r="T267"/>
  <c r="T19" s="1"/>
  <c r="T277"/>
  <c r="T20" s="1"/>
  <c r="W277"/>
  <c r="W20" s="1"/>
  <c r="W287"/>
  <c r="W21" s="1"/>
  <c r="U358"/>
  <c r="U23" s="1"/>
  <c r="AC252"/>
  <c r="AD252"/>
  <c r="V388"/>
  <c r="V24" s="1"/>
  <c r="W167"/>
  <c r="W15" s="1"/>
  <c r="AD212"/>
  <c r="AC248"/>
  <c r="AC240"/>
  <c r="AD240"/>
  <c r="U300"/>
  <c r="U22" s="1"/>
  <c r="AD323"/>
  <c r="AD327"/>
  <c r="W388"/>
  <c r="W24" s="1"/>
  <c r="AC253"/>
  <c r="S277"/>
  <c r="S20" s="1"/>
  <c r="S287"/>
  <c r="S21" s="1"/>
  <c r="V287"/>
  <c r="V21" s="1"/>
  <c r="T300"/>
  <c r="T22" s="1"/>
  <c r="T358"/>
  <c r="T23" s="1"/>
  <c r="AD321"/>
  <c r="S388"/>
  <c r="S24" s="1"/>
  <c r="U247"/>
  <c r="U18" s="1"/>
  <c r="V247"/>
  <c r="V18" s="1"/>
  <c r="V183"/>
  <c r="V16" s="1"/>
  <c r="AC222"/>
  <c r="AC220"/>
  <c r="AD250"/>
  <c r="AD226"/>
  <c r="AD245"/>
  <c r="AC243"/>
  <c r="AD253"/>
  <c r="S167"/>
  <c r="S15" s="1"/>
  <c r="U388"/>
  <c r="U24" s="1"/>
  <c r="W358"/>
  <c r="W23" s="1"/>
  <c r="S230"/>
  <c r="S17" s="1"/>
  <c r="V358"/>
  <c r="V23" s="1"/>
  <c r="AC318"/>
  <c r="T388"/>
  <c r="T24" s="1"/>
  <c r="U267"/>
  <c r="U19" s="1"/>
  <c r="S358"/>
  <c r="S23" s="1"/>
  <c r="W230"/>
  <c r="W17" s="1"/>
  <c r="T247"/>
  <c r="T18" s="1"/>
  <c r="T230"/>
  <c r="T17" s="1"/>
  <c r="AD254"/>
  <c r="AD244"/>
  <c r="AD236"/>
  <c r="AC251"/>
  <c r="T167"/>
  <c r="T15" s="1"/>
  <c r="V230"/>
  <c r="V17" s="1"/>
  <c r="AC254"/>
  <c r="R247"/>
  <c r="R18" s="1"/>
  <c r="AC324"/>
  <c r="AC329"/>
  <c r="AD329"/>
  <c r="AC331"/>
  <c r="AD331"/>
  <c r="AC333"/>
  <c r="AD333"/>
  <c r="AC335"/>
  <c r="AD335"/>
  <c r="AC337"/>
  <c r="AD337"/>
  <c r="AC339"/>
  <c r="AD339"/>
  <c r="AC341"/>
  <c r="AD341"/>
  <c r="AC343"/>
  <c r="AD343"/>
  <c r="AC345"/>
  <c r="AD345"/>
  <c r="AC347"/>
  <c r="AD347"/>
  <c r="AC349"/>
  <c r="AD349"/>
  <c r="AC351"/>
  <c r="AD351"/>
  <c r="AC353"/>
  <c r="AD353"/>
  <c r="AC355"/>
  <c r="AD355"/>
  <c r="R358"/>
  <c r="R23" s="1"/>
  <c r="AC359"/>
  <c r="AD359"/>
  <c r="AC361"/>
  <c r="AD361"/>
  <c r="AC363"/>
  <c r="AD363"/>
  <c r="AC365"/>
  <c r="AD365"/>
  <c r="AC367"/>
  <c r="AD367"/>
  <c r="AC369"/>
  <c r="AD369"/>
  <c r="AC371"/>
  <c r="AD371"/>
  <c r="AC373"/>
  <c r="AD373"/>
  <c r="AC375"/>
  <c r="AD375"/>
  <c r="AC377"/>
  <c r="AD377"/>
  <c r="AC379"/>
  <c r="AD379"/>
  <c r="AC381"/>
  <c r="AD381"/>
  <c r="AC383"/>
  <c r="AD383"/>
  <c r="AC385"/>
  <c r="AD385"/>
  <c r="R388"/>
  <c r="R24" s="1"/>
  <c r="AC391"/>
  <c r="AD391"/>
  <c r="AC322"/>
  <c r="AC320"/>
  <c r="AC328"/>
  <c r="AD328"/>
  <c r="AC330"/>
  <c r="AD330"/>
  <c r="AC332"/>
  <c r="AD332"/>
  <c r="AC334"/>
  <c r="AD334"/>
  <c r="AC336"/>
  <c r="AD336"/>
  <c r="AC338"/>
  <c r="AD338"/>
  <c r="AC340"/>
  <c r="AD340"/>
  <c r="AC342"/>
  <c r="AD342"/>
  <c r="AC344"/>
  <c r="AD344"/>
  <c r="AC346"/>
  <c r="AD346"/>
  <c r="AC348"/>
  <c r="AD348"/>
  <c r="AC350"/>
  <c r="AD350"/>
  <c r="AC352"/>
  <c r="AD352"/>
  <c r="AC354"/>
  <c r="AD354"/>
  <c r="AC356"/>
  <c r="AD356"/>
  <c r="AC360"/>
  <c r="AD360"/>
  <c r="AC362"/>
  <c r="AD362"/>
  <c r="AC364"/>
  <c r="AD364"/>
  <c r="AC366"/>
  <c r="AD366"/>
  <c r="AC368"/>
  <c r="AD368"/>
  <c r="AC370"/>
  <c r="AD370"/>
  <c r="AC372"/>
  <c r="AD372"/>
  <c r="AC374"/>
  <c r="AD374"/>
  <c r="AC376"/>
  <c r="AD376"/>
  <c r="AC378"/>
  <c r="AD378"/>
  <c r="AC380"/>
  <c r="AD380"/>
  <c r="AC382"/>
  <c r="AD382"/>
  <c r="AC384"/>
  <c r="AD384"/>
  <c r="AC386"/>
  <c r="AD386"/>
  <c r="AC392"/>
  <c r="AD392"/>
  <c r="AC326"/>
  <c r="AC133"/>
  <c r="AC188"/>
  <c r="AD188"/>
  <c r="I12"/>
  <c r="AD222"/>
  <c r="AD288"/>
  <c r="Z126" l="1"/>
  <c r="AC126" s="1"/>
  <c r="Z267"/>
  <c r="Z19" s="1"/>
  <c r="AC19" s="1"/>
  <c r="Y267"/>
  <c r="Y19" s="1"/>
  <c r="AC127"/>
  <c r="Y277"/>
  <c r="Y20" s="1"/>
  <c r="Z277"/>
  <c r="Z20" s="1"/>
  <c r="AC20" s="1"/>
  <c r="Z287"/>
  <c r="AC287" s="1"/>
  <c r="Y247"/>
  <c r="Y18" s="1"/>
  <c r="AA126"/>
  <c r="AD126" s="1"/>
  <c r="Y167"/>
  <c r="Y15" s="1"/>
  <c r="AB167"/>
  <c r="AB15" s="1"/>
  <c r="Z167"/>
  <c r="Z15" s="1"/>
  <c r="AC15" s="1"/>
  <c r="AB277"/>
  <c r="AB20" s="1"/>
  <c r="AA167"/>
  <c r="AD167" s="1"/>
  <c r="AA267"/>
  <c r="AA19" s="1"/>
  <c r="AD19" s="1"/>
  <c r="AB267"/>
  <c r="AB19" s="1"/>
  <c r="AB126"/>
  <c r="AB13" s="1"/>
  <c r="AB287"/>
  <c r="AB21" s="1"/>
  <c r="AC278"/>
  <c r="AA287"/>
  <c r="AD287" s="1"/>
  <c r="AB132"/>
  <c r="AB14" s="1"/>
  <c r="AA132"/>
  <c r="AA14" s="1"/>
  <c r="AD14" s="1"/>
  <c r="AA277"/>
  <c r="AA20" s="1"/>
  <c r="AD20" s="1"/>
  <c r="Y132"/>
  <c r="Y14" s="1"/>
  <c r="Z132"/>
  <c r="AC132" s="1"/>
  <c r="V12"/>
  <c r="V4" s="1"/>
  <c r="U12"/>
  <c r="U4" s="1"/>
  <c r="T12"/>
  <c r="T4" s="1"/>
  <c r="Y183"/>
  <c r="Y16" s="1"/>
  <c r="Y230"/>
  <c r="Y17" s="1"/>
  <c r="AB247"/>
  <c r="AB18" s="1"/>
  <c r="AB183"/>
  <c r="AB16" s="1"/>
  <c r="Z230"/>
  <c r="Z17" s="1"/>
  <c r="AC17" s="1"/>
  <c r="Y287"/>
  <c r="Y21" s="1"/>
  <c r="S12"/>
  <c r="S4" s="1"/>
  <c r="AA247"/>
  <c r="AD247" s="1"/>
  <c r="AB230"/>
  <c r="AB17" s="1"/>
  <c r="AD248"/>
  <c r="R12"/>
  <c r="R4" s="1"/>
  <c r="Z300"/>
  <c r="Z22" s="1"/>
  <c r="AC22" s="1"/>
  <c r="Z247"/>
  <c r="Z18" s="1"/>
  <c r="AC18" s="1"/>
  <c r="AA230"/>
  <c r="AA17" s="1"/>
  <c r="AD17" s="1"/>
  <c r="Y300"/>
  <c r="Y22" s="1"/>
  <c r="W12"/>
  <c r="W4" s="1"/>
  <c r="AB300"/>
  <c r="AB22" s="1"/>
  <c r="Y388"/>
  <c r="Y24" s="1"/>
  <c r="Y358"/>
  <c r="Y23" s="1"/>
  <c r="Z358"/>
  <c r="Z23" s="1"/>
  <c r="AC23" s="1"/>
  <c r="AC389"/>
  <c r="Z388"/>
  <c r="AA300"/>
  <c r="AA22" s="1"/>
  <c r="AD22" s="1"/>
  <c r="AA358"/>
  <c r="AA23" s="1"/>
  <c r="AD23" s="1"/>
  <c r="AD389"/>
  <c r="AA388"/>
  <c r="AB388"/>
  <c r="AB24" s="1"/>
  <c r="AB358"/>
  <c r="AB23" s="1"/>
  <c r="AA183"/>
  <c r="AA16" s="1"/>
  <c r="AD16" s="1"/>
  <c r="Z183"/>
  <c r="Z16" s="1"/>
  <c r="AC16" s="1"/>
  <c r="I4"/>
  <c r="J12"/>
  <c r="J4" s="1"/>
  <c r="Z13" l="1"/>
  <c r="AC13" s="1"/>
  <c r="AC267"/>
  <c r="AC277"/>
  <c r="Z21"/>
  <c r="AC21" s="1"/>
  <c r="AD277"/>
  <c r="AC167"/>
  <c r="AA13"/>
  <c r="AD13" s="1"/>
  <c r="AD132"/>
  <c r="AD230"/>
  <c r="AA21"/>
  <c r="AD21" s="1"/>
  <c r="AD267"/>
  <c r="AA15"/>
  <c r="AD15" s="1"/>
  <c r="AC300"/>
  <c r="Z14"/>
  <c r="AC14" s="1"/>
  <c r="AD358"/>
  <c r="AC230"/>
  <c r="AC358"/>
  <c r="AC247"/>
  <c r="AA18"/>
  <c r="AD18" s="1"/>
  <c r="AD300"/>
  <c r="Y12"/>
  <c r="Y4" s="1"/>
  <c r="AA24"/>
  <c r="AD24" s="1"/>
  <c r="AD388"/>
  <c r="Z24"/>
  <c r="AC24" s="1"/>
  <c r="AC388"/>
  <c r="AB12"/>
  <c r="AB4" l="1"/>
  <c r="Z12"/>
  <c r="Z4" s="1"/>
  <c r="AA12"/>
  <c r="AA4" s="1"/>
</calcChain>
</file>

<file path=xl/sharedStrings.xml><?xml version="1.0" encoding="utf-8"?>
<sst xmlns="http://schemas.openxmlformats.org/spreadsheetml/2006/main" count="5229" uniqueCount="2800">
  <si>
    <t>Country</t>
  </si>
  <si>
    <t>Division 1</t>
  </si>
  <si>
    <t>Division 2</t>
  </si>
  <si>
    <t>City</t>
  </si>
  <si>
    <t>City class</t>
  </si>
  <si>
    <t>Population</t>
  </si>
  <si>
    <t>Rank</t>
  </si>
  <si>
    <t>Capital country</t>
  </si>
  <si>
    <t>United States</t>
  </si>
  <si>
    <t>country</t>
  </si>
  <si>
    <t>Georgia</t>
  </si>
  <si>
    <t>Augusta</t>
  </si>
  <si>
    <t>Syracuse</t>
  </si>
  <si>
    <t>Canada</t>
  </si>
  <si>
    <t>no population</t>
  </si>
  <si>
    <t>Mexico</t>
  </si>
  <si>
    <t>Guatemala</t>
  </si>
  <si>
    <t>Belize</t>
  </si>
  <si>
    <t>El Salvador</t>
  </si>
  <si>
    <t>Honduras</t>
  </si>
  <si>
    <t>Nicaragua</t>
  </si>
  <si>
    <t>Costa Rica</t>
  </si>
  <si>
    <t>Panama</t>
  </si>
  <si>
    <t>Cuba</t>
  </si>
  <si>
    <t>Dominican Republic</t>
  </si>
  <si>
    <t>Haiti</t>
  </si>
  <si>
    <t>Jamaica</t>
  </si>
  <si>
    <t>The Bahamas</t>
  </si>
  <si>
    <t>Antigua and Barbuda</t>
  </si>
  <si>
    <t>Barbados</t>
  </si>
  <si>
    <t>Dominica</t>
  </si>
  <si>
    <t>Grenada</t>
  </si>
  <si>
    <t>Saint Lucia</t>
  </si>
  <si>
    <t>Saint Vincent and The Grenadines</t>
  </si>
  <si>
    <t>Trinidad Tobago</t>
  </si>
  <si>
    <t>Anguilla (United Kingdom)</t>
  </si>
  <si>
    <t>-</t>
  </si>
  <si>
    <t>Aruba (Netherlands)</t>
  </si>
  <si>
    <t>Bermuda (United Kingdom)</t>
  </si>
  <si>
    <t>British Virgin Islands (United Kingdom)</t>
  </si>
  <si>
    <t>Cayman Islands (United Kingdom)</t>
  </si>
  <si>
    <t>Guadeloupe (France)</t>
  </si>
  <si>
    <t>Martinique (France)</t>
  </si>
  <si>
    <t>Montserrat (United Kingdom)</t>
  </si>
  <si>
    <t>Netherlands Antilles (Netherlands)</t>
  </si>
  <si>
    <t>Turks and Caicos Islands (United Kingdom)</t>
  </si>
  <si>
    <t>U.S. Virgin Islands (United States)</t>
  </si>
  <si>
    <t>Argentina</t>
  </si>
  <si>
    <t>Bolivia</t>
  </si>
  <si>
    <t>Brazil</t>
  </si>
  <si>
    <t>Chile</t>
  </si>
  <si>
    <t>Colombia</t>
  </si>
  <si>
    <t>Armenia</t>
  </si>
  <si>
    <t>Ecuador</t>
  </si>
  <si>
    <t>Guyana</t>
  </si>
  <si>
    <t>Paraguay</t>
  </si>
  <si>
    <t>Peru</t>
  </si>
  <si>
    <t>Suriname</t>
  </si>
  <si>
    <t>Uruguay</t>
  </si>
  <si>
    <t>Venezuela</t>
  </si>
  <si>
    <t>Falkland Islands (United Kingdom)</t>
  </si>
  <si>
    <t>French Guyana (France)</t>
  </si>
  <si>
    <t>Portugal</t>
  </si>
  <si>
    <t>Spain</t>
  </si>
  <si>
    <t>province</t>
  </si>
  <si>
    <t>Lugo</t>
  </si>
  <si>
    <t>Italy</t>
  </si>
  <si>
    <t>Abruzzi</t>
  </si>
  <si>
    <t>Pescara</t>
  </si>
  <si>
    <t>122,402 (2007e)</t>
  </si>
  <si>
    <t>L'Aquilla</t>
  </si>
  <si>
    <t>L'Aquila</t>
  </si>
  <si>
    <t>72,222 (2007e)</t>
  </si>
  <si>
    <t>region</t>
  </si>
  <si>
    <t>Chieti</t>
  </si>
  <si>
    <t>55,260 (2007e)</t>
  </si>
  <si>
    <t>Teramo</t>
  </si>
  <si>
    <t>53,263 (2007e)</t>
  </si>
  <si>
    <t>Lanciano</t>
  </si>
  <si>
    <t>36,335 (2007e)</t>
  </si>
  <si>
    <t>Avezzano</t>
  </si>
  <si>
    <t>Francavilla al Mare</t>
  </si>
  <si>
    <t>Giulianova</t>
  </si>
  <si>
    <t>Montesilvano</t>
  </si>
  <si>
    <t>Ortona</t>
  </si>
  <si>
    <t>Roseto degli Abruzzi</t>
  </si>
  <si>
    <t>Sulmona</t>
  </si>
  <si>
    <t>Vasto</t>
  </si>
  <si>
    <t>Apulia</t>
  </si>
  <si>
    <t>Bari</t>
  </si>
  <si>
    <t>325,052 (2007e)</t>
  </si>
  <si>
    <t>Taranto</t>
  </si>
  <si>
    <t>196,369 (2007e)</t>
  </si>
  <si>
    <t>Foggia</t>
  </si>
  <si>
    <t>153,529 (2007e)</t>
  </si>
  <si>
    <t>Andria</t>
  </si>
  <si>
    <t>98,069 (2007e)</t>
  </si>
  <si>
    <t>Lecce</t>
  </si>
  <si>
    <t>93,529 (2007e)</t>
  </si>
  <si>
    <t>Brindisi</t>
  </si>
  <si>
    <t>90,222 (2007e)</t>
  </si>
  <si>
    <t>Molfetta</t>
  </si>
  <si>
    <t>59,835 (2007e)</t>
  </si>
  <si>
    <t>Lucera</t>
  </si>
  <si>
    <t>34,828 (2007e)</t>
  </si>
  <si>
    <t>Acquaviva delle Fonti</t>
  </si>
  <si>
    <t>Altamura</t>
  </si>
  <si>
    <t>Barletta</t>
  </si>
  <si>
    <t>Bisceglie</t>
  </si>
  <si>
    <t>Bitonto</t>
  </si>
  <si>
    <t>Canosa di Puglia</t>
  </si>
  <si>
    <t>Casarano</t>
  </si>
  <si>
    <t>Ceglie Messapica</t>
  </si>
  <si>
    <t>Cerignola</t>
  </si>
  <si>
    <t>Conversano</t>
  </si>
  <si>
    <t>Copertino</t>
  </si>
  <si>
    <t>Corato</t>
  </si>
  <si>
    <t>Fasano</t>
  </si>
  <si>
    <t>Francavilla Fontana</t>
  </si>
  <si>
    <t>Galatina</t>
  </si>
  <si>
    <t>Gallipoli</t>
  </si>
  <si>
    <t>Ginosa</t>
  </si>
  <si>
    <t>Gioia del Colle</t>
  </si>
  <si>
    <t>Giovinazzo</t>
  </si>
  <si>
    <t>Gravina in Puglia</t>
  </si>
  <si>
    <t>Grottaglie</t>
  </si>
  <si>
    <t>Manduria</t>
  </si>
  <si>
    <t>Manfredonia</t>
  </si>
  <si>
    <t>Martina Franca</t>
  </si>
  <si>
    <t>Massafa</t>
  </si>
  <si>
    <t>Mesangne</t>
  </si>
  <si>
    <t>Modugno</t>
  </si>
  <si>
    <t>Mola di Bari</t>
  </si>
  <si>
    <t>Monopoli</t>
  </si>
  <si>
    <t>Nardò</t>
  </si>
  <si>
    <t>Noicataro</t>
  </si>
  <si>
    <t>Ostruni</t>
  </si>
  <si>
    <t>Putignano</t>
  </si>
  <si>
    <t>Ruvo di Puglia</t>
  </si>
  <si>
    <t>San Giovanni Rotondo</t>
  </si>
  <si>
    <t>San Severo</t>
  </si>
  <si>
    <t>San Vito dei Normanni</t>
  </si>
  <si>
    <t>Santeramo in Colle</t>
  </si>
  <si>
    <t>Terlizzi</t>
  </si>
  <si>
    <t>Trani</t>
  </si>
  <si>
    <t>Triggiano</t>
  </si>
  <si>
    <t>?</t>
  </si>
  <si>
    <t>Cannae</t>
  </si>
  <si>
    <t>Basilicata</t>
  </si>
  <si>
    <t>Potenza</t>
  </si>
  <si>
    <t>68,252 (2007e)</t>
  </si>
  <si>
    <t>Matera</t>
  </si>
  <si>
    <t>59,738 (2007e)</t>
  </si>
  <si>
    <t>Calabria</t>
  </si>
  <si>
    <t>Reggio Calabria</t>
  </si>
  <si>
    <t>Reggio di Calabria</t>
  </si>
  <si>
    <t>184,179 (2007e)</t>
  </si>
  <si>
    <t>Catanzaro</t>
  </si>
  <si>
    <t>94,381 (2007e)</t>
  </si>
  <si>
    <t>Cosenza</t>
  </si>
  <si>
    <t>69,868 (2007e)</t>
  </si>
  <si>
    <t>Crotone</t>
  </si>
  <si>
    <t>60,673 (2007e)</t>
  </si>
  <si>
    <t>Acri</t>
  </si>
  <si>
    <t>Casa Vatoni</t>
  </si>
  <si>
    <t>Castrovillari</t>
  </si>
  <si>
    <t>Corigliano Calabrio</t>
  </si>
  <si>
    <t>Nicastro</t>
  </si>
  <si>
    <t>Rende</t>
  </si>
  <si>
    <t>Rossano</t>
  </si>
  <si>
    <t>Saint'Eufemia Lamezia</t>
  </si>
  <si>
    <t>Vibo Valentia</t>
  </si>
  <si>
    <t>Campania</t>
  </si>
  <si>
    <t>Napoli</t>
  </si>
  <si>
    <t>Naples</t>
  </si>
  <si>
    <t>975,139 (2007e)</t>
  </si>
  <si>
    <t>Salerno</t>
  </si>
  <si>
    <t>132,790 (2007e)</t>
  </si>
  <si>
    <t>Torre del Greco</t>
  </si>
  <si>
    <t>88,918 (2007e)</t>
  </si>
  <si>
    <t>Pozzuoli</t>
  </si>
  <si>
    <t>83,128 (2007e)</t>
  </si>
  <si>
    <t>Caserta</t>
  </si>
  <si>
    <t>79,228 (2007e)</t>
  </si>
  <si>
    <t>Benevento</t>
  </si>
  <si>
    <t>62,958 (2007e)</t>
  </si>
  <si>
    <t>Avellino</t>
  </si>
  <si>
    <t>56,908 (2007e)</t>
  </si>
  <si>
    <t>Acerra</t>
  </si>
  <si>
    <t>Afragola</t>
  </si>
  <si>
    <t>Angri</t>
  </si>
  <si>
    <t>Ariano Irpino</t>
  </si>
  <si>
    <t>Arzano</t>
  </si>
  <si>
    <t>Aversa</t>
  </si>
  <si>
    <t>Bacoli</t>
  </si>
  <si>
    <t>Battipaglia</t>
  </si>
  <si>
    <t>Boscoreale</t>
  </si>
  <si>
    <t>Bucchino</t>
  </si>
  <si>
    <t>Caivano</t>
  </si>
  <si>
    <t>Cardito</t>
  </si>
  <si>
    <t>Casalnuovo di Napoli</t>
  </si>
  <si>
    <t>Casoria</t>
  </si>
  <si>
    <t>Castellammare di Stabia</t>
  </si>
  <si>
    <t>Cava de' Tirreni</t>
  </si>
  <si>
    <t>Eboli</t>
  </si>
  <si>
    <t>Ercolano</t>
  </si>
  <si>
    <t>Frattamaggiore</t>
  </si>
  <si>
    <t>Giugliano in Campania</t>
  </si>
  <si>
    <t>Gragnano</t>
  </si>
  <si>
    <t>Maddaloni</t>
  </si>
  <si>
    <t>Marano di Napoli</t>
  </si>
  <si>
    <t>Marciianise</t>
  </si>
  <si>
    <t>Marigliano</t>
  </si>
  <si>
    <t>Melito di Napoli</t>
  </si>
  <si>
    <t>Mondragone</t>
  </si>
  <si>
    <t>Nocera Inferiore</t>
  </si>
  <si>
    <t>Nocera Superiore</t>
  </si>
  <si>
    <t>Mugnano di Napoli</t>
  </si>
  <si>
    <t>Nola</t>
  </si>
  <si>
    <t>Ottaviano</t>
  </si>
  <si>
    <t>Pagani</t>
  </si>
  <si>
    <t>Pomigliano d'Arco</t>
  </si>
  <si>
    <t>Pompei</t>
  </si>
  <si>
    <t>Pontecagnano</t>
  </si>
  <si>
    <t>Portici</t>
  </si>
  <si>
    <t>Qualliano</t>
  </si>
  <si>
    <t>San Giuseppe Vesuviano</t>
  </si>
  <si>
    <t>San Giorgio a Cremano</t>
  </si>
  <si>
    <t>Santa Maria Capua Vetere</t>
  </si>
  <si>
    <t>Sant'Antimo</t>
  </si>
  <si>
    <t>Sant'Anastasia</t>
  </si>
  <si>
    <t>Sarno</t>
  </si>
  <si>
    <t>Scafati</t>
  </si>
  <si>
    <t>Sessa Aurunca</t>
  </si>
  <si>
    <t>Somma Vesuviana</t>
  </si>
  <si>
    <t>Torre Annuziata</t>
  </si>
  <si>
    <t>Villaricca</t>
  </si>
  <si>
    <t>Emilia-Romagna</t>
  </si>
  <si>
    <t>Bologna</t>
  </si>
  <si>
    <t>373,026 (2007e)</t>
  </si>
  <si>
    <t>Modena</t>
  </si>
  <si>
    <t>180,808 (2007e)</t>
  </si>
  <si>
    <t>Parma</t>
  </si>
  <si>
    <t>177,069 (2007e)</t>
  </si>
  <si>
    <t>Reggio Emilia</t>
  </si>
  <si>
    <t>Reggio nell’Emilia</t>
  </si>
  <si>
    <t>159,809 (2007e)</t>
  </si>
  <si>
    <t>Ravenna</t>
  </si>
  <si>
    <t>151,055 (2007e)</t>
  </si>
  <si>
    <t>Ferrara</t>
  </si>
  <si>
    <t>133,214 (2007e)</t>
  </si>
  <si>
    <t>Rimini</t>
  </si>
  <si>
    <t>137,523 (2007e)</t>
  </si>
  <si>
    <t>Forlì</t>
  </si>
  <si>
    <t>113,605 (2007e)</t>
  </si>
  <si>
    <t>Piacenza</t>
  </si>
  <si>
    <t>99,625 (2007e)</t>
  </si>
  <si>
    <t>Imola</t>
  </si>
  <si>
    <t>66,658 (2007e)</t>
  </si>
  <si>
    <t>Faenza</t>
  </si>
  <si>
    <t>55,504 (2007e)</t>
  </si>
  <si>
    <t>Argenta</t>
  </si>
  <si>
    <t>Carpi</t>
  </si>
  <si>
    <t>Casalecchio di Reno</t>
  </si>
  <si>
    <t>Castelfranco Emilia</t>
  </si>
  <si>
    <t>Cento</t>
  </si>
  <si>
    <t>Cervia</t>
  </si>
  <si>
    <t>Cesena</t>
  </si>
  <si>
    <t>Cesenatico</t>
  </si>
  <si>
    <t>Comacchio</t>
  </si>
  <si>
    <t>Correggio</t>
  </si>
  <si>
    <t>Fidenza</t>
  </si>
  <si>
    <t>Formigine</t>
  </si>
  <si>
    <t>Mirandola</t>
  </si>
  <si>
    <t>Quarto</t>
  </si>
  <si>
    <t>Riccione</t>
  </si>
  <si>
    <t>San Giovanni in Periceto</t>
  </si>
  <si>
    <t>San Lazzaro di Savena</t>
  </si>
  <si>
    <t>Sassuolo</t>
  </si>
  <si>
    <t>Scandiano</t>
  </si>
  <si>
    <t>Vignola</t>
  </si>
  <si>
    <t>Friuli-Venezia Giulia</t>
  </si>
  <si>
    <t>Trieste</t>
  </si>
  <si>
    <t>205,363 (2007e)</t>
  </si>
  <si>
    <t>Udine</t>
  </si>
  <si>
    <t>96,750 (2007e)</t>
  </si>
  <si>
    <t>Gorizia</t>
  </si>
  <si>
    <t>36,172 (2007e)</t>
  </si>
  <si>
    <t>Monfalcone</t>
  </si>
  <si>
    <t>Porderone</t>
  </si>
  <si>
    <t>Pordenone</t>
  </si>
  <si>
    <t>Cividale del Friuli</t>
  </si>
  <si>
    <t>11,515 (2007e)</t>
  </si>
  <si>
    <t>Grado</t>
  </si>
  <si>
    <t>8,641 (2007)</t>
  </si>
  <si>
    <t>Lazio</t>
  </si>
  <si>
    <t>Roma</t>
  </si>
  <si>
    <t>Rome</t>
  </si>
  <si>
    <t>2,705,603 (2007e)</t>
  </si>
  <si>
    <t>Latina</t>
  </si>
  <si>
    <t>114,063 (2007e)</t>
  </si>
  <si>
    <t>Viterbo</t>
  </si>
  <si>
    <t>60,459 (2007e)</t>
  </si>
  <si>
    <t>Tivoli</t>
  </si>
  <si>
    <t>51,847 (2007n)</t>
  </si>
  <si>
    <t>Civitaveccia</t>
  </si>
  <si>
    <t>51,375 (2007e)</t>
  </si>
  <si>
    <t>Frosinone</t>
  </si>
  <si>
    <t>48,175 (2007e)</t>
  </si>
  <si>
    <t>Anzio</t>
  </si>
  <si>
    <t>48,484 (2007e)</t>
  </si>
  <si>
    <t>Cassino</t>
  </si>
  <si>
    <t>32,643 (2007e)</t>
  </si>
  <si>
    <t>Albano Laziale</t>
  </si>
  <si>
    <t>38,215 (2007e)</t>
  </si>
  <si>
    <t>Gaeta</t>
  </si>
  <si>
    <t>21,743 (2007e)</t>
  </si>
  <si>
    <t>Frascati</t>
  </si>
  <si>
    <t>20,649 (2007e)</t>
  </si>
  <si>
    <t>Alatri</t>
  </si>
  <si>
    <t>Aprilia</t>
  </si>
  <si>
    <t>Ceccano</t>
  </si>
  <si>
    <t>Cerveteri</t>
  </si>
  <si>
    <t>Ciampino</t>
  </si>
  <si>
    <t>Cisterna di Latina</t>
  </si>
  <si>
    <t>Colleferro</t>
  </si>
  <si>
    <t>Fiumicino</t>
  </si>
  <si>
    <t>Fondi</t>
  </si>
  <si>
    <t>Formia</t>
  </si>
  <si>
    <t>Genzano di Roma</t>
  </si>
  <si>
    <t>Guidonia</t>
  </si>
  <si>
    <t>Lido di Ostia</t>
  </si>
  <si>
    <t>Marino</t>
  </si>
  <si>
    <t>Monterotondo</t>
  </si>
  <si>
    <t>Mentana</t>
  </si>
  <si>
    <t>Nettuno</t>
  </si>
  <si>
    <t>Pomezia</t>
  </si>
  <si>
    <t>Rieti</t>
  </si>
  <si>
    <t>Sora</t>
  </si>
  <si>
    <t>Sezze</t>
  </si>
  <si>
    <t>Terracina</t>
  </si>
  <si>
    <t>Velletri</t>
  </si>
  <si>
    <t>Tarquinia</t>
  </si>
  <si>
    <t>16,198 (2007e)</t>
  </si>
  <si>
    <t>Liguria</t>
  </si>
  <si>
    <t>Genova</t>
  </si>
  <si>
    <t>Genoa</t>
  </si>
  <si>
    <t>615,686 (2007e)</t>
  </si>
  <si>
    <t>La Spezia</t>
  </si>
  <si>
    <t>94,192 (2007e)</t>
  </si>
  <si>
    <t>Savona</t>
  </si>
  <si>
    <t>61,735 (2007e)</t>
  </si>
  <si>
    <t>Imperia</t>
  </si>
  <si>
    <t>San Remo</t>
  </si>
  <si>
    <t>56,269 (2007e)</t>
  </si>
  <si>
    <t>41,055 (2007e)</t>
  </si>
  <si>
    <t>Rapallo</t>
  </si>
  <si>
    <t>30,313 (2007e)</t>
  </si>
  <si>
    <t>Albenga</t>
  </si>
  <si>
    <t>Chiavari</t>
  </si>
  <si>
    <t>Sestri Levante</t>
  </si>
  <si>
    <t>Ventimiglia</t>
  </si>
  <si>
    <t>Lombardy</t>
  </si>
  <si>
    <t>Milano</t>
  </si>
  <si>
    <t>Milan</t>
  </si>
  <si>
    <t>1,303,437 (2007e)</t>
  </si>
  <si>
    <t>Brescia</t>
  </si>
  <si>
    <t>190,044 (2007e)</t>
  </si>
  <si>
    <t>Monza</t>
  </si>
  <si>
    <t>121,445 (2007e)</t>
  </si>
  <si>
    <t>Bergamo</t>
  </si>
  <si>
    <t>115,645 (2007e)</t>
  </si>
  <si>
    <t>Varese</t>
  </si>
  <si>
    <t>82,216 (2007e)</t>
  </si>
  <si>
    <t>Como</t>
  </si>
  <si>
    <t>83,265 (2007e)</t>
  </si>
  <si>
    <t>Pavia</t>
  </si>
  <si>
    <t>70,678 (2007e)</t>
  </si>
  <si>
    <t>Cremona</t>
  </si>
  <si>
    <t>70,883 (2007e)</t>
  </si>
  <si>
    <t>Mantua</t>
  </si>
  <si>
    <t>47,810 (2007e)</t>
  </si>
  <si>
    <t>Lodi</t>
  </si>
  <si>
    <t>42,737 (2007e)</t>
  </si>
  <si>
    <t>Sondrio</t>
  </si>
  <si>
    <t>21,978 (2007e)</t>
  </si>
  <si>
    <t>Abbiategrasso</t>
  </si>
  <si>
    <t>Bollate</t>
  </si>
  <si>
    <t>Bresso</t>
  </si>
  <si>
    <t>Brugherio</t>
  </si>
  <si>
    <t>Busto Arsizio</t>
  </si>
  <si>
    <t>Cantù</t>
  </si>
  <si>
    <t>Cassano d’Adda</t>
  </si>
  <si>
    <t>Cernusco sul Naviglio</t>
  </si>
  <si>
    <t>Cesano Maderno</t>
  </si>
  <si>
    <t>Cinisello Balsamo</t>
  </si>
  <si>
    <t>Cologno Monzese</t>
  </si>
  <si>
    <t>Corsico</t>
  </si>
  <si>
    <t>Crema</t>
  </si>
  <si>
    <t>Desenzano del Garda</t>
  </si>
  <si>
    <t>Desio</t>
  </si>
  <si>
    <t>Gallarate</t>
  </si>
  <si>
    <t>Garbagnate Milanese</t>
  </si>
  <si>
    <t>Guissano</t>
  </si>
  <si>
    <t>Lainate</t>
  </si>
  <si>
    <t>Lecco</t>
  </si>
  <si>
    <t>Legnano</t>
  </si>
  <si>
    <t>Limbiate</t>
  </si>
  <si>
    <t>Liissone</t>
  </si>
  <si>
    <t>Magenta</t>
  </si>
  <si>
    <t>Meda</t>
  </si>
  <si>
    <t>Muggiò</t>
  </si>
  <si>
    <t>Nova Milanese</t>
  </si>
  <si>
    <t>Novate Milanese</t>
  </si>
  <si>
    <t>Paderno Dugnano</t>
  </si>
  <si>
    <t>Parabiago</t>
  </si>
  <si>
    <t>Pieve</t>
  </si>
  <si>
    <t>Pioltello</t>
  </si>
  <si>
    <t>Rho</t>
  </si>
  <si>
    <t>Rozzano</t>
  </si>
  <si>
    <t>San Donato Milanese</t>
  </si>
  <si>
    <t>San Giuliano Milanese</t>
  </si>
  <si>
    <t>Saronno</t>
  </si>
  <si>
    <t>Segrate</t>
  </si>
  <si>
    <t>Seregno</t>
  </si>
  <si>
    <t>Sesto San Giovanni</t>
  </si>
  <si>
    <t>Treviglio</t>
  </si>
  <si>
    <t>Vigevano</t>
  </si>
  <si>
    <t>Vimercate</t>
  </si>
  <si>
    <t>Voghera</t>
  </si>
  <si>
    <t>Marche</t>
  </si>
  <si>
    <t>Ancola</t>
  </si>
  <si>
    <t>Ancona</t>
  </si>
  <si>
    <t>101,480 (2007e)</t>
  </si>
  <si>
    <t>Pesaro e Urbino</t>
  </si>
  <si>
    <t>Pesaro</t>
  </si>
  <si>
    <t>92,296 (2007e)</t>
  </si>
  <si>
    <t>Fano</t>
  </si>
  <si>
    <t>61,744 (2007e)</t>
  </si>
  <si>
    <t>Ascoli Piceno</t>
  </si>
  <si>
    <t>51,503 (2007e)</t>
  </si>
  <si>
    <t>Macerata</t>
  </si>
  <si>
    <t>42,568 (2007e)</t>
  </si>
  <si>
    <t>Civitanova Alta</t>
  </si>
  <si>
    <t>Fabriano</t>
  </si>
  <si>
    <t>Falconara Marittima</t>
  </si>
  <si>
    <t>Fermo</t>
  </si>
  <si>
    <t>Jesi</t>
  </si>
  <si>
    <t>Osimo</t>
  </si>
  <si>
    <t>Porto Civitanova</t>
  </si>
  <si>
    <t>Porto Sant'Elpidio</t>
  </si>
  <si>
    <t>San Benedetto del Tronto</t>
  </si>
  <si>
    <t>Senigallia</t>
  </si>
  <si>
    <t>Urbino</t>
  </si>
  <si>
    <t>15,341 (1996c)</t>
  </si>
  <si>
    <t>Loreto</t>
  </si>
  <si>
    <t>11,957 (2007e)</t>
  </si>
  <si>
    <t>Molise</t>
  </si>
  <si>
    <t>Campobasso</t>
  </si>
  <si>
    <t>51,140 (2007e)</t>
  </si>
  <si>
    <t>Isernia</t>
  </si>
  <si>
    <t>Termoli</t>
  </si>
  <si>
    <t>Piedmont</t>
  </si>
  <si>
    <t>Torino</t>
  </si>
  <si>
    <t>Turin</t>
  </si>
  <si>
    <t>900,569 (2007e)</t>
  </si>
  <si>
    <t>Novara</t>
  </si>
  <si>
    <t>102,595 (2007e)</t>
  </si>
  <si>
    <t>Asti</t>
  </si>
  <si>
    <t>73,861 (2007e)</t>
  </si>
  <si>
    <t>Vercelli</t>
  </si>
  <si>
    <t>44,487 (2007e)</t>
  </si>
  <si>
    <t>Biella</t>
  </si>
  <si>
    <t>50,993 (2007e)</t>
  </si>
  <si>
    <t>Cuneo</t>
  </si>
  <si>
    <t>54,687 (2007e)</t>
  </si>
  <si>
    <t>Ivrea</t>
  </si>
  <si>
    <t>24,092 (2007e)</t>
  </si>
  <si>
    <t>Alesandria</t>
  </si>
  <si>
    <t>Acqui Terme</t>
  </si>
  <si>
    <t>Alba</t>
  </si>
  <si>
    <t>Alessandria</t>
  </si>
  <si>
    <t>Verbano-Cusio-Ossola</t>
  </si>
  <si>
    <t>Baveno</t>
  </si>
  <si>
    <t>Bra</t>
  </si>
  <si>
    <t>Carmagnola</t>
  </si>
  <si>
    <t>Casale Monferrato</t>
  </si>
  <si>
    <t>Chieri</t>
  </si>
  <si>
    <t>Chivasso</t>
  </si>
  <si>
    <t>Collegno</t>
  </si>
  <si>
    <t>Fossano</t>
  </si>
  <si>
    <t>Grugliasco</t>
  </si>
  <si>
    <t>Moncalieri</t>
  </si>
  <si>
    <t>Mondovì</t>
  </si>
  <si>
    <t>Nichelino</t>
  </si>
  <si>
    <t>Novi Ligure</t>
  </si>
  <si>
    <t>Orbassano</t>
  </si>
  <si>
    <t>Pinerolo</t>
  </si>
  <si>
    <t>Rivoli</t>
  </si>
  <si>
    <t>Settimo Torinese</t>
  </si>
  <si>
    <t>Tortona</t>
  </si>
  <si>
    <t>Valenza</t>
  </si>
  <si>
    <t>Venaria Reale</t>
  </si>
  <si>
    <t>Verbania</t>
  </si>
  <si>
    <t>Sardinia</t>
  </si>
  <si>
    <t>Cagliari</t>
  </si>
  <si>
    <t>159,312 (2007e)</t>
  </si>
  <si>
    <t>Sassari</t>
  </si>
  <si>
    <t>128,611 (2007e)</t>
  </si>
  <si>
    <t>Alghero</t>
  </si>
  <si>
    <t>Assemini</t>
  </si>
  <si>
    <t>Carbonia</t>
  </si>
  <si>
    <t>Iglesias</t>
  </si>
  <si>
    <t>Nuoro</t>
  </si>
  <si>
    <t>Olbia</t>
  </si>
  <si>
    <t>Oristano</t>
  </si>
  <si>
    <t>Porto Torres</t>
  </si>
  <si>
    <t>Quarto Saint'Elena</t>
  </si>
  <si>
    <t>Selargius</t>
  </si>
  <si>
    <t>Sicily</t>
  </si>
  <si>
    <t>Palermo</t>
  </si>
  <si>
    <t>666,552 (2007e)</t>
  </si>
  <si>
    <t>Catania</t>
  </si>
  <si>
    <t>301,564 (2007e)</t>
  </si>
  <si>
    <t>Messina</t>
  </si>
  <si>
    <t>245,159 (2007e)</t>
  </si>
  <si>
    <t>123,324 (2007e)</t>
  </si>
  <si>
    <t>Trapani</t>
  </si>
  <si>
    <t>Marsala</t>
  </si>
  <si>
    <t>82,337 (2007e)</t>
  </si>
  <si>
    <t>Ragusa</t>
  </si>
  <si>
    <t>72,168 (2007e)</t>
  </si>
  <si>
    <t>70,648 (2007e)</t>
  </si>
  <si>
    <t>Agrigento</t>
  </si>
  <si>
    <t>59,082 (2007e)</t>
  </si>
  <si>
    <t>33,957 (1997e)</t>
  </si>
  <si>
    <t>Aci Catena</t>
  </si>
  <si>
    <t>Acireale</t>
  </si>
  <si>
    <t>Adrano</t>
  </si>
  <si>
    <t>Alcamo</t>
  </si>
  <si>
    <t>Avola</t>
  </si>
  <si>
    <t>Bagheria</t>
  </si>
  <si>
    <t>Barcellona Pozzo di Gotto</t>
  </si>
  <si>
    <t>Biancavilla</t>
  </si>
  <si>
    <t>Caltagirone</t>
  </si>
  <si>
    <t>Caltanissetta</t>
  </si>
  <si>
    <t>Canicatti</t>
  </si>
  <si>
    <t>Carini</t>
  </si>
  <si>
    <t>Castelvetrano</t>
  </si>
  <si>
    <t>Comiso</t>
  </si>
  <si>
    <t>Enna</t>
  </si>
  <si>
    <t>Erice</t>
  </si>
  <si>
    <t>Favara</t>
  </si>
  <si>
    <t>Gela</t>
  </si>
  <si>
    <t>Giarre</t>
  </si>
  <si>
    <t>Lentini</t>
  </si>
  <si>
    <t>Licata</t>
  </si>
  <si>
    <t>Mazara del Vallo</t>
  </si>
  <si>
    <t>Milazzo</t>
  </si>
  <si>
    <t>Misilmeri</t>
  </si>
  <si>
    <t>Misterbianco</t>
  </si>
  <si>
    <t>Modica</t>
  </si>
  <si>
    <t>Monreale</t>
  </si>
  <si>
    <t>Niscemi</t>
  </si>
  <si>
    <t>Noto</t>
  </si>
  <si>
    <t>Pachino</t>
  </si>
  <si>
    <t>Palma di Montechiaro</t>
  </si>
  <si>
    <t>Partinico</t>
  </si>
  <si>
    <t>Piazza Armerina</t>
  </si>
  <si>
    <t>Ribera</t>
  </si>
  <si>
    <t>Rosolini</t>
  </si>
  <si>
    <t>San Cataldo</t>
  </si>
  <si>
    <t>Sciacca</t>
  </si>
  <si>
    <t>Scicli</t>
  </si>
  <si>
    <t>Termii Imerese</t>
  </si>
  <si>
    <t>Vittoria</t>
  </si>
  <si>
    <t>Selinus</t>
  </si>
  <si>
    <t>Segesta</t>
  </si>
  <si>
    <t>Himera</t>
  </si>
  <si>
    <t>Trentino-Alto Adige</t>
  </si>
  <si>
    <t>Trento</t>
  </si>
  <si>
    <t>111,718 (2007e)</t>
  </si>
  <si>
    <t>Bolzano</t>
  </si>
  <si>
    <t>99,751 (2007e)</t>
  </si>
  <si>
    <t>Merano</t>
  </si>
  <si>
    <t>36,119 (2007e)</t>
  </si>
  <si>
    <t>Rovereto</t>
  </si>
  <si>
    <t>Bressanone</t>
  </si>
  <si>
    <t>19,786 / 13,200 (2007e)</t>
  </si>
  <si>
    <t>Tuscany</t>
  </si>
  <si>
    <t>Firenze</t>
  </si>
  <si>
    <t>Florence</t>
  </si>
  <si>
    <t>365,966 (2007e)</t>
  </si>
  <si>
    <t>Prato</t>
  </si>
  <si>
    <t>185,660 (2007e)</t>
  </si>
  <si>
    <t>Livorno</t>
  </si>
  <si>
    <t>160,502 (2007e)</t>
  </si>
  <si>
    <t>Pisa</t>
  </si>
  <si>
    <t>87,166 (2007e)</t>
  </si>
  <si>
    <t>Arezzo</t>
  </si>
  <si>
    <t>95,853 (2007e)</t>
  </si>
  <si>
    <t>Pistoia</t>
  </si>
  <si>
    <t>86,514 (2007e)</t>
  </si>
  <si>
    <t>Lucca</t>
  </si>
  <si>
    <t>82,245 (2007e)</t>
  </si>
  <si>
    <t>Massa Carrara</t>
  </si>
  <si>
    <t>Carrara</t>
  </si>
  <si>
    <t>65,021 (2007e)</t>
  </si>
  <si>
    <t>Viareggio</t>
  </si>
  <si>
    <t>63,373 (2007e)</t>
  </si>
  <si>
    <t>Siena</t>
  </si>
  <si>
    <t>53,809 (2007e)</t>
  </si>
  <si>
    <t>Cortona</t>
  </si>
  <si>
    <t>22,594 (2007e)</t>
  </si>
  <si>
    <t>Bagno a Ripoli</t>
  </si>
  <si>
    <t>Camaiore</t>
  </si>
  <si>
    <t>Capannori</t>
  </si>
  <si>
    <t>Campi Bisenzio</t>
  </si>
  <si>
    <t>Cascina</t>
  </si>
  <si>
    <t>Cecina</t>
  </si>
  <si>
    <t>Empoli</t>
  </si>
  <si>
    <t>Grosseto</t>
  </si>
  <si>
    <t>Follonica</t>
  </si>
  <si>
    <t>Fucecchio</t>
  </si>
  <si>
    <t>Massa</t>
  </si>
  <si>
    <t>Montevarchi</t>
  </si>
  <si>
    <t>Montecatini Terme</t>
  </si>
  <si>
    <t>Pietrasanta</t>
  </si>
  <si>
    <t>Piombino</t>
  </si>
  <si>
    <t>Poggibonsi</t>
  </si>
  <si>
    <t>Pontassieve</t>
  </si>
  <si>
    <t>Pontedera</t>
  </si>
  <si>
    <t>Quarrata</t>
  </si>
  <si>
    <t>Rosignano Marittimo</t>
  </si>
  <si>
    <t>San Giuliano Terme</t>
  </si>
  <si>
    <t>San Miniato</t>
  </si>
  <si>
    <t>Scandicci</t>
  </si>
  <si>
    <t>Sesto Fiorentino</t>
  </si>
  <si>
    <t>Volterra</t>
  </si>
  <si>
    <t>Portoferraio</t>
  </si>
  <si>
    <t>12,013 (2007e)</t>
  </si>
  <si>
    <t>Massa Marittima</t>
  </si>
  <si>
    <t>8,805 (2007e)</t>
  </si>
  <si>
    <t>Umbria</t>
  </si>
  <si>
    <t>Perugia</t>
  </si>
  <si>
    <t>161,944 (2007e)</t>
  </si>
  <si>
    <t>Terni</t>
  </si>
  <si>
    <t>Assisi</t>
  </si>
  <si>
    <t>26,720 (2007e)</t>
  </si>
  <si>
    <t>Orvieto</t>
  </si>
  <si>
    <t>20,865 (2007e)</t>
  </si>
  <si>
    <t>Città di Castello</t>
  </si>
  <si>
    <t>Foligno</t>
  </si>
  <si>
    <t>Gubbio</t>
  </si>
  <si>
    <t>Narni</t>
  </si>
  <si>
    <t>Spoleto</t>
  </si>
  <si>
    <t>Aosta</t>
  </si>
  <si>
    <t>34,672 (2007e)</t>
  </si>
  <si>
    <t>Veneto</t>
  </si>
  <si>
    <t>Venezia</t>
  </si>
  <si>
    <t>Venice</t>
  </si>
  <si>
    <t>268,934 (2007e)</t>
  </si>
  <si>
    <t>Verona</t>
  </si>
  <si>
    <t>260,718 (2007e)</t>
  </si>
  <si>
    <t>Padua</t>
  </si>
  <si>
    <t>210,301 (2007e)</t>
  </si>
  <si>
    <t>Vicenza</t>
  </si>
  <si>
    <t>114,268 (2007e)</t>
  </si>
  <si>
    <t>Mestre</t>
  </si>
  <si>
    <t>Treviso</t>
  </si>
  <si>
    <t>81,763 (2007e)</t>
  </si>
  <si>
    <t>Chioggia</t>
  </si>
  <si>
    <t>50,888 (2007e)</t>
  </si>
  <si>
    <t>Belluno</t>
  </si>
  <si>
    <t>Rovigo</t>
  </si>
  <si>
    <t>Adria</t>
  </si>
  <si>
    <t>Arzignano</t>
  </si>
  <si>
    <t>Bassano del Grappa</t>
  </si>
  <si>
    <t>Castelfranco Veneto</t>
  </si>
  <si>
    <t>Conegliano</t>
  </si>
  <si>
    <t>Jesolo</t>
  </si>
  <si>
    <t>Legnago</t>
  </si>
  <si>
    <t>Mira</t>
  </si>
  <si>
    <t>Mirano</t>
  </si>
  <si>
    <t>Mogliano Veneto</t>
  </si>
  <si>
    <t>Montebelluna</t>
  </si>
  <si>
    <t>Portogruaro</t>
  </si>
  <si>
    <t>San Donà di Piave</t>
  </si>
  <si>
    <t>San Giovanni Lupatoto</t>
  </si>
  <si>
    <t>Schio</t>
  </si>
  <si>
    <t>Spinea</t>
  </si>
  <si>
    <t>Valdagno</t>
  </si>
  <si>
    <t>Villafranca di Verona</t>
  </si>
  <si>
    <t>Vittorio Veneto</t>
  </si>
  <si>
    <t>Malta</t>
  </si>
  <si>
    <t>France</t>
  </si>
  <si>
    <t>Belgium</t>
  </si>
  <si>
    <t>yes</t>
  </si>
  <si>
    <t>Luxembourg</t>
  </si>
  <si>
    <t>Netherlands</t>
  </si>
  <si>
    <t>Germany</t>
  </si>
  <si>
    <t>Switzerland</t>
  </si>
  <si>
    <t>Austria</t>
  </si>
  <si>
    <t>United Kingdom</t>
  </si>
  <si>
    <t>Ireland</t>
  </si>
  <si>
    <t>Denmark</t>
  </si>
  <si>
    <t>Sweden</t>
  </si>
  <si>
    <t>Norway</t>
  </si>
  <si>
    <t>Finland</t>
  </si>
  <si>
    <t>Iceland</t>
  </si>
  <si>
    <t>Poland</t>
  </si>
  <si>
    <t>Czech</t>
  </si>
  <si>
    <t>Slovakia</t>
  </si>
  <si>
    <t>Hungary</t>
  </si>
  <si>
    <t>Romania</t>
  </si>
  <si>
    <t>Bulgaria</t>
  </si>
  <si>
    <t>Serbia</t>
  </si>
  <si>
    <t>Montenegro</t>
  </si>
  <si>
    <t>Croatia</t>
  </si>
  <si>
    <t>Bosnia and Herzegovina</t>
  </si>
  <si>
    <t>Slovenia</t>
  </si>
  <si>
    <t>Former Yugoslav Republic of Macedonia</t>
  </si>
  <si>
    <t>Albania</t>
  </si>
  <si>
    <t>Greece</t>
  </si>
  <si>
    <t>Andorra</t>
  </si>
  <si>
    <t>Liechtenstein</t>
  </si>
  <si>
    <t>Monaco</t>
  </si>
  <si>
    <t>San Marino</t>
  </si>
  <si>
    <t>Vatican City</t>
  </si>
  <si>
    <t>Guernsey (United Kingdom)</t>
  </si>
  <si>
    <t>Svalbard (Norway)</t>
  </si>
  <si>
    <t>Faroe Islands (Denmark)</t>
  </si>
  <si>
    <t>Gibraltar (United Kingdom)</t>
  </si>
  <si>
    <t>Isle of Man (United Kingdom)</t>
  </si>
  <si>
    <t>Jersey (United Kingdom)</t>
  </si>
  <si>
    <t>Russia</t>
  </si>
  <si>
    <t>Ukraine</t>
  </si>
  <si>
    <t>Moldova</t>
  </si>
  <si>
    <t>Belarus</t>
  </si>
  <si>
    <t>Lithuania</t>
  </si>
  <si>
    <t>Latvia</t>
  </si>
  <si>
    <t>Estonia</t>
  </si>
  <si>
    <t>Azerbaijan</t>
  </si>
  <si>
    <t>Kazakhstan</t>
  </si>
  <si>
    <t>Kyrgyzstan</t>
  </si>
  <si>
    <t>Tajikistan</t>
  </si>
  <si>
    <t>Turkmenistan</t>
  </si>
  <si>
    <t>Uzbekistan</t>
  </si>
  <si>
    <t>Bahrain</t>
  </si>
  <si>
    <t>Cyprus</t>
  </si>
  <si>
    <t>Iran</t>
  </si>
  <si>
    <t>Iraq</t>
  </si>
  <si>
    <t>Israel</t>
  </si>
  <si>
    <t>Jordan</t>
  </si>
  <si>
    <t>Kuwait</t>
  </si>
  <si>
    <t>Lebanon</t>
  </si>
  <si>
    <t>Oman</t>
  </si>
  <si>
    <t>Qatar</t>
  </si>
  <si>
    <t>Saudi Arabia</t>
  </si>
  <si>
    <t>Syria</t>
  </si>
  <si>
    <t>Turkey</t>
  </si>
  <si>
    <t>United Arab Emirates</t>
  </si>
  <si>
    <t>Yemen</t>
  </si>
  <si>
    <t>Gaza Strip</t>
  </si>
  <si>
    <t>Golan Heights</t>
  </si>
  <si>
    <t>West Bank</t>
  </si>
  <si>
    <t>China</t>
  </si>
  <si>
    <t>Mongolia</t>
  </si>
  <si>
    <t>North Korea</t>
  </si>
  <si>
    <t>South Korea</t>
  </si>
  <si>
    <t>Japan</t>
  </si>
  <si>
    <t>Hong Kong SAR</t>
  </si>
  <si>
    <t>Macao SAR</t>
  </si>
  <si>
    <t>Taiwan</t>
  </si>
  <si>
    <t>Bangladesh</t>
  </si>
  <si>
    <t>Bhutan</t>
  </si>
  <si>
    <t>India</t>
  </si>
  <si>
    <t>Maldives</t>
  </si>
  <si>
    <t>Nepal</t>
  </si>
  <si>
    <t>Pakistan</t>
  </si>
  <si>
    <t>Sri Lanka</t>
  </si>
  <si>
    <t>Brunei</t>
  </si>
  <si>
    <t>Cambodia</t>
  </si>
  <si>
    <t>Indonesia</t>
  </si>
  <si>
    <t>Laos</t>
  </si>
  <si>
    <t>Malaysia</t>
  </si>
  <si>
    <t>Myanmar</t>
  </si>
  <si>
    <t>Philippines</t>
  </si>
  <si>
    <t>Singapore</t>
  </si>
  <si>
    <t>Thailand</t>
  </si>
  <si>
    <t>Timor-Leste</t>
  </si>
  <si>
    <t>Vietnam</t>
  </si>
  <si>
    <t>Algeria</t>
  </si>
  <si>
    <t>Angola</t>
  </si>
  <si>
    <t>Benin</t>
  </si>
  <si>
    <t>Botswana</t>
  </si>
  <si>
    <t>Burkina Faso</t>
  </si>
  <si>
    <t>Burundi</t>
  </si>
  <si>
    <t>Cameroon</t>
  </si>
  <si>
    <t>Cape Verde</t>
  </si>
  <si>
    <t>Central African Republic</t>
  </si>
  <si>
    <t>Chad</t>
  </si>
  <si>
    <t>Comoros</t>
  </si>
  <si>
    <t>Congo</t>
  </si>
  <si>
    <t>Côte d'Ivoire</t>
  </si>
  <si>
    <t>Djibouti</t>
  </si>
  <si>
    <t>Egypt</t>
  </si>
  <si>
    <t>Equatorial Guinea</t>
  </si>
  <si>
    <t>Eritrea</t>
  </si>
  <si>
    <t>Ethiopia</t>
  </si>
  <si>
    <t>Gabon</t>
  </si>
  <si>
    <t>Ghana</t>
  </si>
  <si>
    <t>Guinea</t>
  </si>
  <si>
    <t>Guinea-Bissau</t>
  </si>
  <si>
    <t>Kenya</t>
  </si>
  <si>
    <t>Liberia</t>
  </si>
  <si>
    <t>Libya</t>
  </si>
  <si>
    <t>Madagascar</t>
  </si>
  <si>
    <t>Malawi</t>
  </si>
  <si>
    <t>Mali</t>
  </si>
  <si>
    <t>Mauritania</t>
  </si>
  <si>
    <t>Mauritius</t>
  </si>
  <si>
    <t>Morocco</t>
  </si>
  <si>
    <t>Mozambique</t>
  </si>
  <si>
    <t>Namibia</t>
  </si>
  <si>
    <t>Niger</t>
  </si>
  <si>
    <t>Nigeria</t>
  </si>
  <si>
    <t>Rwanda</t>
  </si>
  <si>
    <t>Sao Tomé and Príncipe</t>
  </si>
  <si>
    <t>Senegal</t>
  </si>
  <si>
    <t>Seychelles</t>
  </si>
  <si>
    <t>Sierra Leone</t>
  </si>
  <si>
    <t>Somalia</t>
  </si>
  <si>
    <t>South Africa</t>
  </si>
  <si>
    <t>Sudan</t>
  </si>
  <si>
    <t>Swaziland</t>
  </si>
  <si>
    <t>Tanzania</t>
  </si>
  <si>
    <t>The Gambia</t>
  </si>
  <si>
    <t>Togo</t>
  </si>
  <si>
    <t>Tunisia</t>
  </si>
  <si>
    <t>Uganda</t>
  </si>
  <si>
    <t>Zambia</t>
  </si>
  <si>
    <t>Zimbabwe</t>
  </si>
  <si>
    <t>Reunion (France)</t>
  </si>
  <si>
    <t>Mayotte (France)</t>
  </si>
  <si>
    <t>Saint Helena (United Kingdom)</t>
  </si>
  <si>
    <t>Australia</t>
  </si>
  <si>
    <t>Fiji Islands</t>
  </si>
  <si>
    <t>Kiribati</t>
  </si>
  <si>
    <t>Marshall Islands</t>
  </si>
  <si>
    <t>Nauru</t>
  </si>
  <si>
    <t>Samoa</t>
  </si>
  <si>
    <t>Solomon Islands</t>
  </si>
  <si>
    <t>Tonga</t>
  </si>
  <si>
    <t>Tuvalu</t>
  </si>
  <si>
    <t>Vanuatu</t>
  </si>
  <si>
    <t>Guam (United States)</t>
  </si>
  <si>
    <t>Number of cities breakdown by population</t>
  </si>
  <si>
    <t>Area</t>
  </si>
  <si>
    <t>Population (2001e)</t>
  </si>
  <si>
    <t>Density (2001e)</t>
  </si>
  <si>
    <t>Growth rate</t>
  </si>
  <si>
    <t>Population 2025 (2000e)</t>
  </si>
  <si>
    <t>Population 2050 (2000e)</t>
  </si>
  <si>
    <t>Urban</t>
  </si>
  <si>
    <t>Rural</t>
  </si>
  <si>
    <t>Provinces on map</t>
  </si>
  <si>
    <t>over 500k</t>
  </si>
  <si>
    <t>over 100k</t>
  </si>
  <si>
    <t>over 20k</t>
  </si>
  <si>
    <t>All</t>
  </si>
  <si>
    <t>World Countries &amp; Number of cities statistics</t>
  </si>
  <si>
    <t>Region</t>
  </si>
  <si>
    <t>Regions total</t>
  </si>
  <si>
    <t>Border</t>
  </si>
  <si>
    <t>North America</t>
  </si>
  <si>
    <t>Central America</t>
  </si>
  <si>
    <t>South America</t>
  </si>
  <si>
    <t>Europe</t>
  </si>
  <si>
    <t>East Europe &amp; Siberia</t>
  </si>
  <si>
    <t>Middle East</t>
  </si>
  <si>
    <t>East Asia</t>
  </si>
  <si>
    <t>South Asia</t>
  </si>
  <si>
    <t>Southeast Asia</t>
  </si>
  <si>
    <t>Africa</t>
  </si>
  <si>
    <t>Antarctica</t>
  </si>
  <si>
    <t>2-level</t>
  </si>
  <si>
    <t>1-level</t>
  </si>
  <si>
    <t>Greenland (Denmark)</t>
  </si>
  <si>
    <t>Population 1990</t>
  </si>
  <si>
    <t>Puerto Rico (United States)</t>
  </si>
  <si>
    <t>Population 1995</t>
  </si>
  <si>
    <t>Federal Republic of Iugoslavia</t>
  </si>
  <si>
    <t>Population 1998, density 1996, urban/rural 1999</t>
  </si>
  <si>
    <t>Population 1997</t>
  </si>
  <si>
    <t>Jan Mayen (Norway)</t>
  </si>
  <si>
    <t>Population 1991</t>
  </si>
  <si>
    <t>1,537,269 (2008e)</t>
  </si>
  <si>
    <t>33,500 (2002e)</t>
  </si>
  <si>
    <t>1,495,681 (2008e)</t>
  </si>
  <si>
    <t>Population 1996</t>
  </si>
  <si>
    <t>Lesotho</t>
  </si>
  <si>
    <t>Papua New Guinea</t>
  </si>
  <si>
    <t>Palau</t>
  </si>
  <si>
    <t>Coral Sea Islands Territoy (Australia)</t>
  </si>
  <si>
    <t>Cook Islands (New Zeeland)</t>
  </si>
  <si>
    <t>Niue (New Zeeland)</t>
  </si>
  <si>
    <t>Tokelau (New Zeeland)</t>
  </si>
  <si>
    <t>American Samoa (United States)</t>
  </si>
  <si>
    <t>Palmyra Atoll (United States)</t>
  </si>
  <si>
    <t>Jarvis (United States)</t>
  </si>
  <si>
    <t>Kingman Reef (United States)</t>
  </si>
  <si>
    <t>Commonwealth of the Nordthern Mariana Islands (United States)</t>
  </si>
  <si>
    <t>French Polynesia (France)</t>
  </si>
  <si>
    <t>New Caledonia (France)</t>
  </si>
  <si>
    <t>Wallis and Futuna (France)</t>
  </si>
  <si>
    <t>Pitcairn Island (United Kingdom)</t>
  </si>
  <si>
    <t>Antarctida</t>
  </si>
  <si>
    <t>Main land</t>
  </si>
  <si>
    <t>Population 1989</t>
  </si>
  <si>
    <t>French Southern and Antartic Lands (French)</t>
  </si>
  <si>
    <t>Heard Istlands and McDonald Islands (Australia)</t>
  </si>
  <si>
    <t>South Georgia and The South Sandwitch Island (United Kingdom)</t>
  </si>
  <si>
    <t>Space</t>
  </si>
  <si>
    <t>Afghanistan</t>
  </si>
  <si>
    <t>Federation of Saint Kitts and Nevis</t>
  </si>
  <si>
    <t>Federated States of Micronesia</t>
  </si>
  <si>
    <t>A 1,000,000 and over</t>
  </si>
  <si>
    <t>B 500,000 - 999,999</t>
  </si>
  <si>
    <t>C 100,000 - 499,999</t>
  </si>
  <si>
    <t>D 20,000 - 99,999</t>
  </si>
  <si>
    <t>E 5,000 - 19,999 with article</t>
  </si>
  <si>
    <t>Capital div 1</t>
  </si>
  <si>
    <t>Capital div 2</t>
  </si>
  <si>
    <t>Population source</t>
  </si>
  <si>
    <t>city article</t>
  </si>
  <si>
    <t>World Cities Database</t>
  </si>
  <si>
    <r>
      <t xml:space="preserve">Compiled in Excel by Teoalida © </t>
    </r>
    <r>
      <rPr>
        <b/>
        <u/>
        <sz val="14"/>
        <color rgb="FF0000FF"/>
        <rFont val="Arial"/>
        <family val="2"/>
      </rPr>
      <t>www.teoalida.com/database/cities</t>
    </r>
  </si>
  <si>
    <t>I divided the world into 12 regions to have approximately similar population and number of cities, to create below chart and compare number of cities breakdown by population with total population.</t>
  </si>
  <si>
    <t>By region</t>
  </si>
  <si>
    <t>Complete list of countries</t>
  </si>
  <si>
    <t>Valle d'Aosta</t>
  </si>
  <si>
    <t>By country (countries with at least 200 cities)</t>
  </si>
  <si>
    <t>AF</t>
  </si>
  <si>
    <t>AFG</t>
  </si>
  <si>
    <t>ISO 3166-2:AF</t>
  </si>
  <si>
    <t>.af</t>
  </si>
  <si>
    <t>AL</t>
  </si>
  <si>
    <t>ALB</t>
  </si>
  <si>
    <t>ISO 3166-2:AL</t>
  </si>
  <si>
    <t>.al</t>
  </si>
  <si>
    <t>DZ</t>
  </si>
  <si>
    <t>DZA</t>
  </si>
  <si>
    <t>ISO 3166-2:DZ</t>
  </si>
  <si>
    <t>.dz</t>
  </si>
  <si>
    <t>AS</t>
  </si>
  <si>
    <t>ASM</t>
  </si>
  <si>
    <t>ISO 3166-2:AS</t>
  </si>
  <si>
    <t>.as</t>
  </si>
  <si>
    <t>AD</t>
  </si>
  <si>
    <t>AND</t>
  </si>
  <si>
    <t>ISO 3166-2:AD</t>
  </si>
  <si>
    <t>.ad</t>
  </si>
  <si>
    <t>AO</t>
  </si>
  <si>
    <t>AGO</t>
  </si>
  <si>
    <t>ISO 3166-2:AO</t>
  </si>
  <si>
    <t>.ao</t>
  </si>
  <si>
    <t>AI</t>
  </si>
  <si>
    <t>AIA</t>
  </si>
  <si>
    <t>ISO 3166-2:AI</t>
  </si>
  <si>
    <t>.ai</t>
  </si>
  <si>
    <t>AG</t>
  </si>
  <si>
    <t>ATG</t>
  </si>
  <si>
    <t>ISO 3166-2:AG</t>
  </si>
  <si>
    <t>.ag</t>
  </si>
  <si>
    <t>AR</t>
  </si>
  <si>
    <t>ARG</t>
  </si>
  <si>
    <t>ISO 3166-2:AR</t>
  </si>
  <si>
    <t>.ar</t>
  </si>
  <si>
    <t>AM</t>
  </si>
  <si>
    <t>ARM</t>
  </si>
  <si>
    <t>ISO 3166-2:AM</t>
  </si>
  <si>
    <t>.am</t>
  </si>
  <si>
    <t>AW</t>
  </si>
  <si>
    <t>ABW</t>
  </si>
  <si>
    <t>ISO 3166-2:AW</t>
  </si>
  <si>
    <t>.aw</t>
  </si>
  <si>
    <t>AU</t>
  </si>
  <si>
    <t>AUS</t>
  </si>
  <si>
    <t>ISO 3166-2:AU</t>
  </si>
  <si>
    <t>.au</t>
  </si>
  <si>
    <t>AT</t>
  </si>
  <si>
    <t>AUT</t>
  </si>
  <si>
    <t>ISO 3166-2:AT</t>
  </si>
  <si>
    <t>.at</t>
  </si>
  <si>
    <t>AZ</t>
  </si>
  <si>
    <t>AZE</t>
  </si>
  <si>
    <t>ISO 3166-2:AZ</t>
  </si>
  <si>
    <t>.az</t>
  </si>
  <si>
    <t>BS</t>
  </si>
  <si>
    <t>BHS</t>
  </si>
  <si>
    <t>ISO 3166-2:BS</t>
  </si>
  <si>
    <t>.bs</t>
  </si>
  <si>
    <t>BH</t>
  </si>
  <si>
    <t>BHR</t>
  </si>
  <si>
    <t>ISO 3166-2:BH</t>
  </si>
  <si>
    <t>.bh</t>
  </si>
  <si>
    <t>BD</t>
  </si>
  <si>
    <t>BGD</t>
  </si>
  <si>
    <t>ISO 3166-2:BD</t>
  </si>
  <si>
    <t>.bd</t>
  </si>
  <si>
    <t>BB</t>
  </si>
  <si>
    <t>BRB</t>
  </si>
  <si>
    <t>ISO 3166-2:BB</t>
  </si>
  <si>
    <t>.bb</t>
  </si>
  <si>
    <t>BY</t>
  </si>
  <si>
    <t>BLR</t>
  </si>
  <si>
    <t>ISO 3166-2:BY</t>
  </si>
  <si>
    <t>.by</t>
  </si>
  <si>
    <t>BE</t>
  </si>
  <si>
    <t>BEL</t>
  </si>
  <si>
    <t>ISO 3166-2:BE</t>
  </si>
  <si>
    <t>.be</t>
  </si>
  <si>
    <t>BZ</t>
  </si>
  <si>
    <t>BLZ</t>
  </si>
  <si>
    <t>ISO 3166-2:BZ</t>
  </si>
  <si>
    <t>.bz</t>
  </si>
  <si>
    <t>BJ</t>
  </si>
  <si>
    <t>BEN</t>
  </si>
  <si>
    <t>ISO 3166-2:BJ</t>
  </si>
  <si>
    <t>.bj</t>
  </si>
  <si>
    <t>BM</t>
  </si>
  <si>
    <t>BMU</t>
  </si>
  <si>
    <t>ISO 3166-2:BM</t>
  </si>
  <si>
    <t>.bm</t>
  </si>
  <si>
    <t>BT</t>
  </si>
  <si>
    <t>BTN</t>
  </si>
  <si>
    <t>ISO 3166-2:BT</t>
  </si>
  <si>
    <t>.bt</t>
  </si>
  <si>
    <t>BO</t>
  </si>
  <si>
    <t>BOL</t>
  </si>
  <si>
    <t>ISO 3166-2:BO</t>
  </si>
  <si>
    <t>.bo</t>
  </si>
  <si>
    <t>BA</t>
  </si>
  <si>
    <t>BIH</t>
  </si>
  <si>
    <t>ISO 3166-2:BA</t>
  </si>
  <si>
    <t>.ba</t>
  </si>
  <si>
    <t>BW</t>
  </si>
  <si>
    <t>BWA</t>
  </si>
  <si>
    <t>ISO 3166-2:BW</t>
  </si>
  <si>
    <t>.bw</t>
  </si>
  <si>
    <t>BR</t>
  </si>
  <si>
    <t>BRA</t>
  </si>
  <si>
    <t>ISO 3166-2:BR</t>
  </si>
  <si>
    <t>.br</t>
  </si>
  <si>
    <t>BN</t>
  </si>
  <si>
    <t>BRN</t>
  </si>
  <si>
    <t>ISO 3166-2:BN</t>
  </si>
  <si>
    <t>.bn</t>
  </si>
  <si>
    <t>BG</t>
  </si>
  <si>
    <t>BGR</t>
  </si>
  <si>
    <t>ISO 3166-2:BG</t>
  </si>
  <si>
    <t>.bg</t>
  </si>
  <si>
    <t>BF</t>
  </si>
  <si>
    <t>BFA</t>
  </si>
  <si>
    <t>ISO 3166-2:BF</t>
  </si>
  <si>
    <t>.bf</t>
  </si>
  <si>
    <t>BI</t>
  </si>
  <si>
    <t>BDI</t>
  </si>
  <si>
    <t>ISO 3166-2:BI</t>
  </si>
  <si>
    <t>.bi</t>
  </si>
  <si>
    <t>CV</t>
  </si>
  <si>
    <t>CPV</t>
  </si>
  <si>
    <t>ISO 3166-2:CV</t>
  </si>
  <si>
    <t>.cv</t>
  </si>
  <si>
    <t>KH</t>
  </si>
  <si>
    <t>KHM</t>
  </si>
  <si>
    <t>ISO 3166-2:KH</t>
  </si>
  <si>
    <t>.kh</t>
  </si>
  <si>
    <t>CM</t>
  </si>
  <si>
    <t>CMR</t>
  </si>
  <si>
    <t>ISO 3166-2:CM</t>
  </si>
  <si>
    <t>.cm</t>
  </si>
  <si>
    <t>CA</t>
  </si>
  <si>
    <t>CAN</t>
  </si>
  <si>
    <t>ISO 3166-2:CA</t>
  </si>
  <si>
    <t>.ca</t>
  </si>
  <si>
    <t>KY</t>
  </si>
  <si>
    <t>CYM</t>
  </si>
  <si>
    <t>ISO 3166-2:KY</t>
  </si>
  <si>
    <t>.ky</t>
  </si>
  <si>
    <t>CF</t>
  </si>
  <si>
    <t>CAF</t>
  </si>
  <si>
    <t>ISO 3166-2:CF</t>
  </si>
  <si>
    <t>.cf</t>
  </si>
  <si>
    <t>TD</t>
  </si>
  <si>
    <t>TCD</t>
  </si>
  <si>
    <t>ISO 3166-2:TD</t>
  </si>
  <si>
    <t>.td</t>
  </si>
  <si>
    <t>CL</t>
  </si>
  <si>
    <t>CHL</t>
  </si>
  <si>
    <t>ISO 3166-2:CL</t>
  </si>
  <si>
    <t>.cl</t>
  </si>
  <si>
    <t>CN</t>
  </si>
  <si>
    <t>CHN</t>
  </si>
  <si>
    <t>ISO 3166-2:CN</t>
  </si>
  <si>
    <t>.cn</t>
  </si>
  <si>
    <t>CO</t>
  </si>
  <si>
    <t>COL</t>
  </si>
  <si>
    <t>ISO 3166-2:CO</t>
  </si>
  <si>
    <t>.co</t>
  </si>
  <si>
    <t>KM</t>
  </si>
  <si>
    <t>COM</t>
  </si>
  <si>
    <t>ISO 3166-2:KM</t>
  </si>
  <si>
    <t>.km</t>
  </si>
  <si>
    <t>CD</t>
  </si>
  <si>
    <t>COD</t>
  </si>
  <si>
    <t>ISO 3166-2:CD</t>
  </si>
  <si>
    <t>.cd</t>
  </si>
  <si>
    <t>New Zealand</t>
  </si>
  <si>
    <t>CK</t>
  </si>
  <si>
    <t>COK</t>
  </si>
  <si>
    <t>ISO 3166-2:CK</t>
  </si>
  <si>
    <t>.ck</t>
  </si>
  <si>
    <t>CR</t>
  </si>
  <si>
    <t>CRI</t>
  </si>
  <si>
    <t>ISO 3166-2:CR</t>
  </si>
  <si>
    <t>.cr</t>
  </si>
  <si>
    <t>CI</t>
  </si>
  <si>
    <t>CIV</t>
  </si>
  <si>
    <t>ISO 3166-2:CI</t>
  </si>
  <si>
    <t>.ci</t>
  </si>
  <si>
    <t>HR</t>
  </si>
  <si>
    <t>HRV</t>
  </si>
  <si>
    <t>ISO 3166-2:HR</t>
  </si>
  <si>
    <t>.hr</t>
  </si>
  <si>
    <t>CU</t>
  </si>
  <si>
    <t>CUB</t>
  </si>
  <si>
    <t>ISO 3166-2:CU</t>
  </si>
  <si>
    <t>.cu</t>
  </si>
  <si>
    <t>CY</t>
  </si>
  <si>
    <t>CYP</t>
  </si>
  <si>
    <t>ISO 3166-2:CY</t>
  </si>
  <si>
    <t>.cy</t>
  </si>
  <si>
    <t>CZ</t>
  </si>
  <si>
    <t>CZE</t>
  </si>
  <si>
    <t>ISO 3166-2:CZ</t>
  </si>
  <si>
    <t>.cz</t>
  </si>
  <si>
    <t>DK</t>
  </si>
  <si>
    <t>DNK</t>
  </si>
  <si>
    <t>ISO 3166-2:DK</t>
  </si>
  <si>
    <t>.dk</t>
  </si>
  <si>
    <t>DJ</t>
  </si>
  <si>
    <t>DJI</t>
  </si>
  <si>
    <t>ISO 3166-2:DJ</t>
  </si>
  <si>
    <t>.dj</t>
  </si>
  <si>
    <t>DM</t>
  </si>
  <si>
    <t>DMA</t>
  </si>
  <si>
    <t>ISO 3166-2:DM</t>
  </si>
  <si>
    <t>.dm</t>
  </si>
  <si>
    <t>DO</t>
  </si>
  <si>
    <t>DOM</t>
  </si>
  <si>
    <t>ISO 3166-2:DO</t>
  </si>
  <si>
    <t>.do</t>
  </si>
  <si>
    <t>EC</t>
  </si>
  <si>
    <t>ECU</t>
  </si>
  <si>
    <t>ISO 3166-2:EC</t>
  </si>
  <si>
    <t>.ec</t>
  </si>
  <si>
    <t>EG</t>
  </si>
  <si>
    <t>EGY</t>
  </si>
  <si>
    <t>ISO 3166-2:EG</t>
  </si>
  <si>
    <t>.eg</t>
  </si>
  <si>
    <t>SV</t>
  </si>
  <si>
    <t>SLV</t>
  </si>
  <si>
    <t>ISO 3166-2:SV</t>
  </si>
  <si>
    <t>.sv</t>
  </si>
  <si>
    <t>GQ</t>
  </si>
  <si>
    <t>GNQ</t>
  </si>
  <si>
    <t>ISO 3166-2:GQ</t>
  </si>
  <si>
    <t>.gq</t>
  </si>
  <si>
    <t>ER</t>
  </si>
  <si>
    <t>ERI</t>
  </si>
  <si>
    <t>ISO 3166-2:ER</t>
  </si>
  <si>
    <t>.er</t>
  </si>
  <si>
    <t>EE</t>
  </si>
  <si>
    <t>EST</t>
  </si>
  <si>
    <t>ISO 3166-2:EE</t>
  </si>
  <si>
    <t>.ee</t>
  </si>
  <si>
    <t>ET</t>
  </si>
  <si>
    <t>ETH</t>
  </si>
  <si>
    <t>ISO 3166-2:ET</t>
  </si>
  <si>
    <t>.et</t>
  </si>
  <si>
    <t>FK</t>
  </si>
  <si>
    <t>FLK</t>
  </si>
  <si>
    <t>ISO 3166-2:FK</t>
  </si>
  <si>
    <t>.fk</t>
  </si>
  <si>
    <t>FO</t>
  </si>
  <si>
    <t>FRO</t>
  </si>
  <si>
    <t>ISO 3166-2:FO</t>
  </si>
  <si>
    <t>.fo</t>
  </si>
  <si>
    <t>FJ</t>
  </si>
  <si>
    <t>FJI</t>
  </si>
  <si>
    <t>ISO 3166-2:FJ</t>
  </si>
  <si>
    <t>.fj</t>
  </si>
  <si>
    <t>FI</t>
  </si>
  <si>
    <t>FIN</t>
  </si>
  <si>
    <t>ISO 3166-2:FI</t>
  </si>
  <si>
    <t>.fi</t>
  </si>
  <si>
    <t>FR</t>
  </si>
  <si>
    <t>FRA</t>
  </si>
  <si>
    <t>ISO 3166-2:FR</t>
  </si>
  <si>
    <t>.fr</t>
  </si>
  <si>
    <t>GF</t>
  </si>
  <si>
    <t>GUF</t>
  </si>
  <si>
    <t>ISO 3166-2:GF</t>
  </si>
  <si>
    <t>.gf</t>
  </si>
  <si>
    <t>PF</t>
  </si>
  <si>
    <t>PYF</t>
  </si>
  <si>
    <t>ISO 3166-2:PF</t>
  </si>
  <si>
    <t>.pf</t>
  </si>
  <si>
    <t>GA</t>
  </si>
  <si>
    <t>GAB</t>
  </si>
  <si>
    <t>ISO 3166-2:GA</t>
  </si>
  <si>
    <t>.ga</t>
  </si>
  <si>
    <t>GM</t>
  </si>
  <si>
    <t>GMB</t>
  </si>
  <si>
    <t>ISO 3166-2:GM</t>
  </si>
  <si>
    <t>.gm</t>
  </si>
  <si>
    <t>GE</t>
  </si>
  <si>
    <t>GEO</t>
  </si>
  <si>
    <t>ISO 3166-2:GE</t>
  </si>
  <si>
    <t>.ge</t>
  </si>
  <si>
    <t>DE</t>
  </si>
  <si>
    <t>DEU</t>
  </si>
  <si>
    <t>ISO 3166-2:DE</t>
  </si>
  <si>
    <t>.de</t>
  </si>
  <si>
    <t>GH</t>
  </si>
  <si>
    <t>GHA</t>
  </si>
  <si>
    <t>ISO 3166-2:GH</t>
  </si>
  <si>
    <t>.gh</t>
  </si>
  <si>
    <t>GI</t>
  </si>
  <si>
    <t>GIB</t>
  </si>
  <si>
    <t>ISO 3166-2:GI</t>
  </si>
  <si>
    <t>.gi</t>
  </si>
  <si>
    <t>GR</t>
  </si>
  <si>
    <t>GRC</t>
  </si>
  <si>
    <t>ISO 3166-2:GR</t>
  </si>
  <si>
    <t>.gr</t>
  </si>
  <si>
    <t>GL</t>
  </si>
  <si>
    <t>GRL</t>
  </si>
  <si>
    <t>ISO 3166-2:GL</t>
  </si>
  <si>
    <t>.gl</t>
  </si>
  <si>
    <t>GD</t>
  </si>
  <si>
    <t>GRD</t>
  </si>
  <si>
    <t>ISO 3166-2:GD</t>
  </si>
  <si>
    <t>.gd</t>
  </si>
  <si>
    <t>GP</t>
  </si>
  <si>
    <t>GLP</t>
  </si>
  <si>
    <t>ISO 3166-2:GP</t>
  </si>
  <si>
    <t>.gp</t>
  </si>
  <si>
    <t>GU</t>
  </si>
  <si>
    <t>GUM</t>
  </si>
  <si>
    <t>ISO 3166-2:GU</t>
  </si>
  <si>
    <t>.gu</t>
  </si>
  <si>
    <t>GT</t>
  </si>
  <si>
    <t>GTM</t>
  </si>
  <si>
    <t>ISO 3166-2:GT</t>
  </si>
  <si>
    <t>.gt</t>
  </si>
  <si>
    <t>GG</t>
  </si>
  <si>
    <t>GGY</t>
  </si>
  <si>
    <t>ISO 3166-2:GG</t>
  </si>
  <si>
    <t>.gg</t>
  </si>
  <si>
    <t>GN</t>
  </si>
  <si>
    <t>GIN</t>
  </si>
  <si>
    <t>ISO 3166-2:GN</t>
  </si>
  <si>
    <t>.gn</t>
  </si>
  <si>
    <t>GW</t>
  </si>
  <si>
    <t>GNB</t>
  </si>
  <si>
    <t>ISO 3166-2:GW</t>
  </si>
  <si>
    <t>.gw</t>
  </si>
  <si>
    <t>GY</t>
  </si>
  <si>
    <t>GUY</t>
  </si>
  <si>
    <t>ISO 3166-2:GY</t>
  </si>
  <si>
    <t>.gy</t>
  </si>
  <si>
    <t>HT</t>
  </si>
  <si>
    <t>HTI</t>
  </si>
  <si>
    <t>ISO 3166-2:HT</t>
  </si>
  <si>
    <t>.ht</t>
  </si>
  <si>
    <t>VA</t>
  </si>
  <si>
    <t>VAT</t>
  </si>
  <si>
    <t>ISO 3166-2:VA</t>
  </si>
  <si>
    <t>.va</t>
  </si>
  <si>
    <t>HN</t>
  </si>
  <si>
    <t>HND</t>
  </si>
  <si>
    <t>ISO 3166-2:HN</t>
  </si>
  <si>
    <t>.hn</t>
  </si>
  <si>
    <t>HK</t>
  </si>
  <si>
    <t>HKG</t>
  </si>
  <si>
    <t>ISO 3166-2:HK</t>
  </si>
  <si>
    <t>.hk</t>
  </si>
  <si>
    <t>HU</t>
  </si>
  <si>
    <t>HUN</t>
  </si>
  <si>
    <t>ISO 3166-2:HU</t>
  </si>
  <si>
    <t>.hu</t>
  </si>
  <si>
    <t>IS</t>
  </si>
  <si>
    <t>ISL</t>
  </si>
  <si>
    <t>ISO 3166-2:IS</t>
  </si>
  <si>
    <t>.is</t>
  </si>
  <si>
    <t>IN</t>
  </si>
  <si>
    <t>IND</t>
  </si>
  <si>
    <t>ISO 3166-2:IN</t>
  </si>
  <si>
    <t>.in</t>
  </si>
  <si>
    <t>ID</t>
  </si>
  <si>
    <t>IDN</t>
  </si>
  <si>
    <t>ISO 3166-2:ID</t>
  </si>
  <si>
    <t>.id</t>
  </si>
  <si>
    <t>IR</t>
  </si>
  <si>
    <t>IRN</t>
  </si>
  <si>
    <t>ISO 3166-2:IR</t>
  </si>
  <si>
    <t>.ir</t>
  </si>
  <si>
    <t>IQ</t>
  </si>
  <si>
    <t>IRQ</t>
  </si>
  <si>
    <t>ISO 3166-2:IQ</t>
  </si>
  <si>
    <t>.iq</t>
  </si>
  <si>
    <t>IE</t>
  </si>
  <si>
    <t>IRL</t>
  </si>
  <si>
    <t>ISO 3166-2:IE</t>
  </si>
  <si>
    <t>.ie</t>
  </si>
  <si>
    <t>IM</t>
  </si>
  <si>
    <t>IMN</t>
  </si>
  <si>
    <t>ISO 3166-2:IM</t>
  </si>
  <si>
    <t>.im</t>
  </si>
  <si>
    <t>IL</t>
  </si>
  <si>
    <t>ISR</t>
  </si>
  <si>
    <t>ISO 3166-2:IL</t>
  </si>
  <si>
    <t>.il</t>
  </si>
  <si>
    <t>IT</t>
  </si>
  <si>
    <t>ITA</t>
  </si>
  <si>
    <t>ISO 3166-2:IT</t>
  </si>
  <si>
    <t>.it</t>
  </si>
  <si>
    <t>JM</t>
  </si>
  <si>
    <t>JAM</t>
  </si>
  <si>
    <t>ISO 3166-2:JM</t>
  </si>
  <si>
    <t>.jm</t>
  </si>
  <si>
    <t>JP</t>
  </si>
  <si>
    <t>JPN</t>
  </si>
  <si>
    <t>ISO 3166-2:JP</t>
  </si>
  <si>
    <t>.jp</t>
  </si>
  <si>
    <t>JE</t>
  </si>
  <si>
    <t>JEY</t>
  </si>
  <si>
    <t>ISO 3166-2:JE</t>
  </si>
  <si>
    <t>.je</t>
  </si>
  <si>
    <t>JO</t>
  </si>
  <si>
    <t>JOR</t>
  </si>
  <si>
    <t>ISO 3166-2:JO</t>
  </si>
  <si>
    <t>.jo</t>
  </si>
  <si>
    <t>KZ</t>
  </si>
  <si>
    <t>KAZ</t>
  </si>
  <si>
    <t>ISO 3166-2:KZ</t>
  </si>
  <si>
    <t>.kz</t>
  </si>
  <si>
    <t>KE</t>
  </si>
  <si>
    <t>KEN</t>
  </si>
  <si>
    <t>ISO 3166-2:KE</t>
  </si>
  <si>
    <t>.ke</t>
  </si>
  <si>
    <t>KI</t>
  </si>
  <si>
    <t>KIR</t>
  </si>
  <si>
    <t>ISO 3166-2:KI</t>
  </si>
  <si>
    <t>.ki</t>
  </si>
  <si>
    <t>KP</t>
  </si>
  <si>
    <t>PRK</t>
  </si>
  <si>
    <t>ISO 3166-2:KP</t>
  </si>
  <si>
    <t>.kp</t>
  </si>
  <si>
    <t>KR</t>
  </si>
  <si>
    <t>KOR</t>
  </si>
  <si>
    <t>ISO 3166-2:KR</t>
  </si>
  <si>
    <t>.kr</t>
  </si>
  <si>
    <t>KW</t>
  </si>
  <si>
    <t>KWT</t>
  </si>
  <si>
    <t>ISO 3166-2:KW</t>
  </si>
  <si>
    <t>.kw</t>
  </si>
  <si>
    <t>KG</t>
  </si>
  <si>
    <t>KGZ</t>
  </si>
  <si>
    <t>ISO 3166-2:KG</t>
  </si>
  <si>
    <t>.kg</t>
  </si>
  <si>
    <t>LA</t>
  </si>
  <si>
    <t>LAO</t>
  </si>
  <si>
    <t>ISO 3166-2:LA</t>
  </si>
  <si>
    <t>.la</t>
  </si>
  <si>
    <t>LV</t>
  </si>
  <si>
    <t>LVA</t>
  </si>
  <si>
    <t>ISO 3166-2:LV</t>
  </si>
  <si>
    <t>.lv</t>
  </si>
  <si>
    <t>LB</t>
  </si>
  <si>
    <t>LBN</t>
  </si>
  <si>
    <t>ISO 3166-2:LB</t>
  </si>
  <si>
    <t>.lb</t>
  </si>
  <si>
    <t>LS</t>
  </si>
  <si>
    <t>LSO</t>
  </si>
  <si>
    <t>ISO 3166-2:LS</t>
  </si>
  <si>
    <t>.ls</t>
  </si>
  <si>
    <t>LR</t>
  </si>
  <si>
    <t>LBR</t>
  </si>
  <si>
    <t>ISO 3166-2:LR</t>
  </si>
  <si>
    <t>.lr</t>
  </si>
  <si>
    <t>LY</t>
  </si>
  <si>
    <t>LBY</t>
  </si>
  <si>
    <t>ISO 3166-2:LY</t>
  </si>
  <si>
    <t>.ly</t>
  </si>
  <si>
    <t>LI</t>
  </si>
  <si>
    <t>LIE</t>
  </si>
  <si>
    <t>ISO 3166-2:LI</t>
  </si>
  <si>
    <t>.li</t>
  </si>
  <si>
    <t>LT</t>
  </si>
  <si>
    <t>LTU</t>
  </si>
  <si>
    <t>ISO 3166-2:LT</t>
  </si>
  <si>
    <t>.lt</t>
  </si>
  <si>
    <t>LU</t>
  </si>
  <si>
    <t>LUX</t>
  </si>
  <si>
    <t>ISO 3166-2:LU</t>
  </si>
  <si>
    <t>.lu</t>
  </si>
  <si>
    <t>MO</t>
  </si>
  <si>
    <t>MAC</t>
  </si>
  <si>
    <t>ISO 3166-2:MO</t>
  </si>
  <si>
    <t>.mo</t>
  </si>
  <si>
    <t>MK</t>
  </si>
  <si>
    <t>MKD</t>
  </si>
  <si>
    <t>ISO 3166-2:MK</t>
  </si>
  <si>
    <t>.mk</t>
  </si>
  <si>
    <t>MG</t>
  </si>
  <si>
    <t>MDG</t>
  </si>
  <si>
    <t>ISO 3166-2:MG</t>
  </si>
  <si>
    <t>.mg</t>
  </si>
  <si>
    <t>MW</t>
  </si>
  <si>
    <t>MWI</t>
  </si>
  <si>
    <t>ISO 3166-2:MW</t>
  </si>
  <si>
    <t>.mw</t>
  </si>
  <si>
    <t>MY</t>
  </si>
  <si>
    <t>MYS</t>
  </si>
  <si>
    <t>ISO 3166-2:MY</t>
  </si>
  <si>
    <t>.my</t>
  </si>
  <si>
    <t>MV</t>
  </si>
  <si>
    <t>MDV</t>
  </si>
  <si>
    <t>ISO 3166-2:MV</t>
  </si>
  <si>
    <t>.mv</t>
  </si>
  <si>
    <t>ML</t>
  </si>
  <si>
    <t>MLI</t>
  </si>
  <si>
    <t>ISO 3166-2:ML</t>
  </si>
  <si>
    <t>.ml</t>
  </si>
  <si>
    <t>MT</t>
  </si>
  <si>
    <t>MLT</t>
  </si>
  <si>
    <t>ISO 3166-2:MT</t>
  </si>
  <si>
    <t>.mt</t>
  </si>
  <si>
    <t>MH</t>
  </si>
  <si>
    <t>MHL</t>
  </si>
  <si>
    <t>ISO 3166-2:MH</t>
  </si>
  <si>
    <t>.mh</t>
  </si>
  <si>
    <t>MQ</t>
  </si>
  <si>
    <t>MTQ</t>
  </si>
  <si>
    <t>ISO 3166-2:MQ</t>
  </si>
  <si>
    <t>.mq</t>
  </si>
  <si>
    <t>MR</t>
  </si>
  <si>
    <t>MRT</t>
  </si>
  <si>
    <t>ISO 3166-2:MR</t>
  </si>
  <si>
    <t>.mr</t>
  </si>
  <si>
    <t>MU</t>
  </si>
  <si>
    <t>MUS</t>
  </si>
  <si>
    <t>ISO 3166-2:MU</t>
  </si>
  <si>
    <t>.mu</t>
  </si>
  <si>
    <t>YT</t>
  </si>
  <si>
    <t>MYT</t>
  </si>
  <si>
    <t>ISO 3166-2:YT</t>
  </si>
  <si>
    <t>.yt</t>
  </si>
  <si>
    <t>MX</t>
  </si>
  <si>
    <t>MEX</t>
  </si>
  <si>
    <t>ISO 3166-2:MX</t>
  </si>
  <si>
    <t>.mx</t>
  </si>
  <si>
    <t>FM</t>
  </si>
  <si>
    <t>FSM</t>
  </si>
  <si>
    <t>ISO 3166-2:FM</t>
  </si>
  <si>
    <t>.fm</t>
  </si>
  <si>
    <t>MD</t>
  </si>
  <si>
    <t>MDA</t>
  </si>
  <si>
    <t>ISO 3166-2:MD</t>
  </si>
  <si>
    <t>.md</t>
  </si>
  <si>
    <t>MC</t>
  </si>
  <si>
    <t>MCO</t>
  </si>
  <si>
    <t>ISO 3166-2:MC</t>
  </si>
  <si>
    <t>.mc</t>
  </si>
  <si>
    <t>MN</t>
  </si>
  <si>
    <t>MNG</t>
  </si>
  <si>
    <t>ISO 3166-2:MN</t>
  </si>
  <si>
    <t>.mn</t>
  </si>
  <si>
    <t>ME</t>
  </si>
  <si>
    <t>MNE</t>
  </si>
  <si>
    <t>ISO 3166-2:ME</t>
  </si>
  <si>
    <t>.me</t>
  </si>
  <si>
    <t>MS</t>
  </si>
  <si>
    <t>MSR</t>
  </si>
  <si>
    <t>ISO 3166-2:MS</t>
  </si>
  <si>
    <t>.ms</t>
  </si>
  <si>
    <t>MA</t>
  </si>
  <si>
    <t>MAR</t>
  </si>
  <si>
    <t>ISO 3166-2:MA</t>
  </si>
  <si>
    <t>.ma</t>
  </si>
  <si>
    <t>MZ</t>
  </si>
  <si>
    <t>MOZ</t>
  </si>
  <si>
    <t>ISO 3166-2:MZ</t>
  </si>
  <si>
    <t>.mz</t>
  </si>
  <si>
    <t>MM</t>
  </si>
  <si>
    <t>MMR</t>
  </si>
  <si>
    <t>ISO 3166-2:MM</t>
  </si>
  <si>
    <t>.mm</t>
  </si>
  <si>
    <t>NA</t>
  </si>
  <si>
    <t>NAM</t>
  </si>
  <si>
    <t>ISO 3166-2:NA</t>
  </si>
  <si>
    <t>.na</t>
  </si>
  <si>
    <t>NR</t>
  </si>
  <si>
    <t>NRU</t>
  </si>
  <si>
    <t>ISO 3166-2:NR</t>
  </si>
  <si>
    <t>.nr</t>
  </si>
  <si>
    <t>NP</t>
  </si>
  <si>
    <t>NPL</t>
  </si>
  <si>
    <t>ISO 3166-2:NP</t>
  </si>
  <si>
    <t>.np</t>
  </si>
  <si>
    <t>NL</t>
  </si>
  <si>
    <t>NLD</t>
  </si>
  <si>
    <t>ISO 3166-2:NL</t>
  </si>
  <si>
    <t>.nl</t>
  </si>
  <si>
    <t>NC</t>
  </si>
  <si>
    <t>NCL</t>
  </si>
  <si>
    <t>ISO 3166-2:NC</t>
  </si>
  <si>
    <t>.nc</t>
  </si>
  <si>
    <t>NZ</t>
  </si>
  <si>
    <t>NZL</t>
  </si>
  <si>
    <t>ISO 3166-2:NZ</t>
  </si>
  <si>
    <t>.nz</t>
  </si>
  <si>
    <t>NI</t>
  </si>
  <si>
    <t>NIC</t>
  </si>
  <si>
    <t>ISO 3166-2:NI</t>
  </si>
  <si>
    <t>.ni</t>
  </si>
  <si>
    <t>NE</t>
  </si>
  <si>
    <t>NER</t>
  </si>
  <si>
    <t>ISO 3166-2:NE</t>
  </si>
  <si>
    <t>.ne</t>
  </si>
  <si>
    <t>NG</t>
  </si>
  <si>
    <t>NGA</t>
  </si>
  <si>
    <t>ISO 3166-2:NG</t>
  </si>
  <si>
    <t>.ng</t>
  </si>
  <si>
    <t>NU</t>
  </si>
  <si>
    <t>NIU</t>
  </si>
  <si>
    <t>ISO 3166-2:NU</t>
  </si>
  <si>
    <t>.nu</t>
  </si>
  <si>
    <t>MP</t>
  </si>
  <si>
    <t>MNP</t>
  </si>
  <si>
    <t>ISO 3166-2:MP</t>
  </si>
  <si>
    <t>.mp</t>
  </si>
  <si>
    <t>NO</t>
  </si>
  <si>
    <t>NOR</t>
  </si>
  <si>
    <t>ISO 3166-2:NO</t>
  </si>
  <si>
    <t>.no</t>
  </si>
  <si>
    <t>OM</t>
  </si>
  <si>
    <t>OMN</t>
  </si>
  <si>
    <t>ISO 3166-2:OM</t>
  </si>
  <si>
    <t>.om</t>
  </si>
  <si>
    <t>PK</t>
  </si>
  <si>
    <t>PAK</t>
  </si>
  <si>
    <t>ISO 3166-2:PK</t>
  </si>
  <si>
    <t>.pk</t>
  </si>
  <si>
    <t>PW</t>
  </si>
  <si>
    <t>PLW</t>
  </si>
  <si>
    <t>ISO 3166-2:PW</t>
  </si>
  <si>
    <t>.pw</t>
  </si>
  <si>
    <t>PA</t>
  </si>
  <si>
    <t>PAN</t>
  </si>
  <si>
    <t>ISO 3166-2:PA</t>
  </si>
  <si>
    <t>.pa</t>
  </si>
  <si>
    <t>PG</t>
  </si>
  <si>
    <t>PNG</t>
  </si>
  <si>
    <t>ISO 3166-2:PG</t>
  </si>
  <si>
    <t>.pg</t>
  </si>
  <si>
    <t>PY</t>
  </si>
  <si>
    <t>PRY</t>
  </si>
  <si>
    <t>ISO 3166-2:PY</t>
  </si>
  <si>
    <t>.py</t>
  </si>
  <si>
    <t>PE</t>
  </si>
  <si>
    <t>PER</t>
  </si>
  <si>
    <t>ISO 3166-2:PE</t>
  </si>
  <si>
    <t>.pe</t>
  </si>
  <si>
    <t>PH</t>
  </si>
  <si>
    <t>PHL</t>
  </si>
  <si>
    <t>ISO 3166-2:PH</t>
  </si>
  <si>
    <t>.ph</t>
  </si>
  <si>
    <t>PN</t>
  </si>
  <si>
    <t>PCN</t>
  </si>
  <si>
    <t>ISO 3166-2:PN</t>
  </si>
  <si>
    <t>.pn</t>
  </si>
  <si>
    <t>PL</t>
  </si>
  <si>
    <t>POL</t>
  </si>
  <si>
    <t>ISO 3166-2:PL</t>
  </si>
  <si>
    <t>.pl</t>
  </si>
  <si>
    <t>PT</t>
  </si>
  <si>
    <t>PRT</t>
  </si>
  <si>
    <t>ISO 3166-2:PT</t>
  </si>
  <si>
    <t>.pt</t>
  </si>
  <si>
    <t>PR</t>
  </si>
  <si>
    <t>PRI</t>
  </si>
  <si>
    <t>ISO 3166-2:PR</t>
  </si>
  <si>
    <t>.pr</t>
  </si>
  <si>
    <t>QA</t>
  </si>
  <si>
    <t>QAT</t>
  </si>
  <si>
    <t>ISO 3166-2:QA</t>
  </si>
  <si>
    <t>.qa</t>
  </si>
  <si>
    <t>RO</t>
  </si>
  <si>
    <t>ROU</t>
  </si>
  <si>
    <t>ISO 3166-2:RO</t>
  </si>
  <si>
    <t>.ro</t>
  </si>
  <si>
    <t>RU</t>
  </si>
  <si>
    <t>RUS</t>
  </si>
  <si>
    <t>ISO 3166-2:RU</t>
  </si>
  <si>
    <t>.ru</t>
  </si>
  <si>
    <t>RW</t>
  </si>
  <si>
    <t>RWA</t>
  </si>
  <si>
    <t>ISO 3166-2:RW</t>
  </si>
  <si>
    <t>.rw</t>
  </si>
  <si>
    <t>KN</t>
  </si>
  <si>
    <t>KNA</t>
  </si>
  <si>
    <t>ISO 3166-2:KN</t>
  </si>
  <si>
    <t>.kn</t>
  </si>
  <si>
    <t>LC</t>
  </si>
  <si>
    <t>LCA</t>
  </si>
  <si>
    <t>ISO 3166-2:LC</t>
  </si>
  <si>
    <t>.lc</t>
  </si>
  <si>
    <t>VC</t>
  </si>
  <si>
    <t>VCT</t>
  </si>
  <si>
    <t>ISO 3166-2:VC</t>
  </si>
  <si>
    <t>.vc</t>
  </si>
  <si>
    <t>WS</t>
  </si>
  <si>
    <t>WSM</t>
  </si>
  <si>
    <t>ISO 3166-2:WS</t>
  </si>
  <si>
    <t>.ws</t>
  </si>
  <si>
    <t>SM</t>
  </si>
  <si>
    <t>SMR</t>
  </si>
  <si>
    <t>ISO 3166-2:SM</t>
  </si>
  <si>
    <t>.sm</t>
  </si>
  <si>
    <t>ST</t>
  </si>
  <si>
    <t>STP</t>
  </si>
  <si>
    <t>ISO 3166-2:ST</t>
  </si>
  <si>
    <t>.st</t>
  </si>
  <si>
    <t>SA</t>
  </si>
  <si>
    <t>SAU</t>
  </si>
  <si>
    <t>ISO 3166-2:SA</t>
  </si>
  <si>
    <t>.sa</t>
  </si>
  <si>
    <t>SN</t>
  </si>
  <si>
    <t>SEN</t>
  </si>
  <si>
    <t>ISO 3166-2:SN</t>
  </si>
  <si>
    <t>.sn</t>
  </si>
  <si>
    <t>RS</t>
  </si>
  <si>
    <t>SRB</t>
  </si>
  <si>
    <t>ISO 3166-2:RS</t>
  </si>
  <si>
    <t>.rs</t>
  </si>
  <si>
    <t>SC</t>
  </si>
  <si>
    <t>SYC</t>
  </si>
  <si>
    <t>ISO 3166-2:SC</t>
  </si>
  <si>
    <t>.sc</t>
  </si>
  <si>
    <t>SL</t>
  </si>
  <si>
    <t>SLE</t>
  </si>
  <si>
    <t>ISO 3166-2:SL</t>
  </si>
  <si>
    <t>.sl</t>
  </si>
  <si>
    <t>SG</t>
  </si>
  <si>
    <t>SGP</t>
  </si>
  <si>
    <t>ISO 3166-2:SG</t>
  </si>
  <si>
    <t>.sg</t>
  </si>
  <si>
    <t>SK</t>
  </si>
  <si>
    <t>SVK</t>
  </si>
  <si>
    <t>ISO 3166-2:SK</t>
  </si>
  <si>
    <t>.sk</t>
  </si>
  <si>
    <t>SI</t>
  </si>
  <si>
    <t>SVN</t>
  </si>
  <si>
    <t>ISO 3166-2:SI</t>
  </si>
  <si>
    <t>.si</t>
  </si>
  <si>
    <t>SB</t>
  </si>
  <si>
    <t>SLB</t>
  </si>
  <si>
    <t>ISO 3166-2:SB</t>
  </si>
  <si>
    <t>.sb</t>
  </si>
  <si>
    <t>SO</t>
  </si>
  <si>
    <t>SOM</t>
  </si>
  <si>
    <t>ISO 3166-2:SO</t>
  </si>
  <si>
    <t>.so</t>
  </si>
  <si>
    <t>ZA</t>
  </si>
  <si>
    <t>ZAF</t>
  </si>
  <si>
    <t>ISO 3166-2:ZA</t>
  </si>
  <si>
    <t>.za</t>
  </si>
  <si>
    <t>ES</t>
  </si>
  <si>
    <t>ESP</t>
  </si>
  <si>
    <t>ISO 3166-2:ES</t>
  </si>
  <si>
    <t>.es</t>
  </si>
  <si>
    <t>LK</t>
  </si>
  <si>
    <t>LKA</t>
  </si>
  <si>
    <t>ISO 3166-2:LK</t>
  </si>
  <si>
    <t>.lk</t>
  </si>
  <si>
    <t>SD</t>
  </si>
  <si>
    <t>SDN</t>
  </si>
  <si>
    <t>ISO 3166-2:SD</t>
  </si>
  <si>
    <t>.sd</t>
  </si>
  <si>
    <t>SR</t>
  </si>
  <si>
    <t>SUR</t>
  </si>
  <si>
    <t>ISO 3166-2:SR</t>
  </si>
  <si>
    <t>.sr</t>
  </si>
  <si>
    <t>SJ</t>
  </si>
  <si>
    <t>SJM</t>
  </si>
  <si>
    <t>ISO 3166-2:SJ</t>
  </si>
  <si>
    <t>[w]</t>
  </si>
  <si>
    <t>SE</t>
  </si>
  <si>
    <t>SWE</t>
  </si>
  <si>
    <t>ISO 3166-2:SE</t>
  </si>
  <si>
    <t>.se</t>
  </si>
  <si>
    <t>CH</t>
  </si>
  <si>
    <t>CHE</t>
  </si>
  <si>
    <t>ISO 3166-2:CH</t>
  </si>
  <si>
    <t>.ch</t>
  </si>
  <si>
    <t>SY</t>
  </si>
  <si>
    <t>SYR</t>
  </si>
  <si>
    <t>ISO 3166-2:SY</t>
  </si>
  <si>
    <t>.sy</t>
  </si>
  <si>
    <t>TW</t>
  </si>
  <si>
    <t>TWN</t>
  </si>
  <si>
    <t>ISO 3166-2:TW</t>
  </si>
  <si>
    <t>.tw</t>
  </si>
  <si>
    <t>TJ</t>
  </si>
  <si>
    <t>TJK</t>
  </si>
  <si>
    <t>ISO 3166-2:TJ</t>
  </si>
  <si>
    <t>.tj</t>
  </si>
  <si>
    <t>TZ</t>
  </si>
  <si>
    <t>TZA</t>
  </si>
  <si>
    <t>ISO 3166-2:TZ</t>
  </si>
  <si>
    <t>.tz</t>
  </si>
  <si>
    <t>TH</t>
  </si>
  <si>
    <t>THA</t>
  </si>
  <si>
    <t>ISO 3166-2:TH</t>
  </si>
  <si>
    <t>.th</t>
  </si>
  <si>
    <t>TL</t>
  </si>
  <si>
    <t>TLS</t>
  </si>
  <si>
    <t>ISO 3166-2:TL</t>
  </si>
  <si>
    <t>.tl</t>
  </si>
  <si>
    <t>TG</t>
  </si>
  <si>
    <t>TGO</t>
  </si>
  <si>
    <t>ISO 3166-2:TG</t>
  </si>
  <si>
    <t>.tg</t>
  </si>
  <si>
    <t>TK</t>
  </si>
  <si>
    <t>TKL</t>
  </si>
  <si>
    <t>ISO 3166-2:TK</t>
  </si>
  <si>
    <t>.tk</t>
  </si>
  <si>
    <t>TO</t>
  </si>
  <si>
    <t>TON</t>
  </si>
  <si>
    <t>ISO 3166-2:TO</t>
  </si>
  <si>
    <t>.to</t>
  </si>
  <si>
    <t>TT</t>
  </si>
  <si>
    <t>TTO</t>
  </si>
  <si>
    <t>ISO 3166-2:TT</t>
  </si>
  <si>
    <t>.tt</t>
  </si>
  <si>
    <t>TN</t>
  </si>
  <si>
    <t>TUN</t>
  </si>
  <si>
    <t>ISO 3166-2:TN</t>
  </si>
  <si>
    <t>.tn</t>
  </si>
  <si>
    <t>TR</t>
  </si>
  <si>
    <t>TUR</t>
  </si>
  <si>
    <t>ISO 3166-2:TR</t>
  </si>
  <si>
    <t>.tr</t>
  </si>
  <si>
    <t>TM</t>
  </si>
  <si>
    <t>TKM</t>
  </si>
  <si>
    <t>ISO 3166-2:TM</t>
  </si>
  <si>
    <t>.tm</t>
  </si>
  <si>
    <t>TC</t>
  </si>
  <si>
    <t>TCA</t>
  </si>
  <si>
    <t>ISO 3166-2:TC</t>
  </si>
  <si>
    <t>.tc</t>
  </si>
  <si>
    <t>TV</t>
  </si>
  <si>
    <t>TUV</t>
  </si>
  <si>
    <t>ISO 3166-2:TV</t>
  </si>
  <si>
    <t>.tv</t>
  </si>
  <si>
    <t>UG</t>
  </si>
  <si>
    <t>UGA</t>
  </si>
  <si>
    <t>ISO 3166-2:UG</t>
  </si>
  <si>
    <t>.ug</t>
  </si>
  <si>
    <t>UA</t>
  </si>
  <si>
    <t>UKR</t>
  </si>
  <si>
    <t>ISO 3166-2:UA</t>
  </si>
  <si>
    <t>.ua</t>
  </si>
  <si>
    <t>AE</t>
  </si>
  <si>
    <t>ARE</t>
  </si>
  <si>
    <t>ISO 3166-2:AE</t>
  </si>
  <si>
    <t>.ae</t>
  </si>
  <si>
    <t>GB</t>
  </si>
  <si>
    <t>GBR</t>
  </si>
  <si>
    <t>ISO 3166-2:GB</t>
  </si>
  <si>
    <t>.gb .uk [ab]</t>
  </si>
  <si>
    <t>UM</t>
  </si>
  <si>
    <t>UMI</t>
  </si>
  <si>
    <t>ISO 3166-2:UM</t>
  </si>
  <si>
    <t>[ad]</t>
  </si>
  <si>
    <t>US</t>
  </si>
  <si>
    <t>USA</t>
  </si>
  <si>
    <t>ISO 3166-2:US</t>
  </si>
  <si>
    <t>.us</t>
  </si>
  <si>
    <t>UY</t>
  </si>
  <si>
    <t>URY</t>
  </si>
  <si>
    <t>ISO 3166-2:UY</t>
  </si>
  <si>
    <t>.uy</t>
  </si>
  <si>
    <t>UZ</t>
  </si>
  <si>
    <t>UZB</t>
  </si>
  <si>
    <t>ISO 3166-2:UZ</t>
  </si>
  <si>
    <t>.uz</t>
  </si>
  <si>
    <t>VU</t>
  </si>
  <si>
    <t>VUT</t>
  </si>
  <si>
    <t>ISO 3166-2:VU</t>
  </si>
  <si>
    <t>.vu</t>
  </si>
  <si>
    <t>VE</t>
  </si>
  <si>
    <t>VEN</t>
  </si>
  <si>
    <t>ISO 3166-2:VE</t>
  </si>
  <si>
    <t>.ve</t>
  </si>
  <si>
    <t>VN</t>
  </si>
  <si>
    <t>VNM</t>
  </si>
  <si>
    <t>ISO 3166-2:VN</t>
  </si>
  <si>
    <t>.vn</t>
  </si>
  <si>
    <t>VG</t>
  </si>
  <si>
    <t>VGB</t>
  </si>
  <si>
    <t>ISO 3166-2:VG</t>
  </si>
  <si>
    <t>.vg</t>
  </si>
  <si>
    <t>VI</t>
  </si>
  <si>
    <t>VIR</t>
  </si>
  <si>
    <t>ISO 3166-2:VI</t>
  </si>
  <si>
    <t>.vi</t>
  </si>
  <si>
    <t>WF</t>
  </si>
  <si>
    <t>WLF</t>
  </si>
  <si>
    <t>ISO 3166-2:WF</t>
  </si>
  <si>
    <t>.wf</t>
  </si>
  <si>
    <t>YE</t>
  </si>
  <si>
    <t>YEM</t>
  </si>
  <si>
    <t>ISO 3166-2:YE</t>
  </si>
  <si>
    <t>.ye</t>
  </si>
  <si>
    <t>ZM</t>
  </si>
  <si>
    <t>ZMB</t>
  </si>
  <si>
    <t>ISO 3166-2:ZM</t>
  </si>
  <si>
    <t>.zm</t>
  </si>
  <si>
    <t>ZW</t>
  </si>
  <si>
    <t>ZWE</t>
  </si>
  <si>
    <t>ISO 3166-2:ZW</t>
  </si>
  <si>
    <t>.zw</t>
  </si>
  <si>
    <t>F 1 - 4,999 with article (ancient city)</t>
  </si>
  <si>
    <t>Alpha-3 code</t>
  </si>
  <si>
    <t>Alpha-2 code</t>
  </si>
  <si>
    <t>Numeric code</t>
  </si>
  <si>
    <t>Subdivision code links</t>
  </si>
  <si>
    <t>Internet ccTLD</t>
  </si>
  <si>
    <t>Cities over 100k / urban million</t>
  </si>
  <si>
    <t>Cities over 20k / urban million</t>
  </si>
  <si>
    <t>Provinces table</t>
  </si>
  <si>
    <r>
      <t xml:space="preserve">Compiled in Excel by Teoalida © </t>
    </r>
    <r>
      <rPr>
        <b/>
        <u/>
        <sz val="14"/>
        <color rgb="FF0000FF"/>
        <rFont val="Arial"/>
        <family val="2"/>
      </rPr>
      <t>www.teoalida.com/database/geography</t>
    </r>
  </si>
  <si>
    <t>Saint Pierre and Miquelon (France)</t>
  </si>
  <si>
    <t>E 5,000 - 19,999*</t>
  </si>
  <si>
    <t>F 1 - 4,999*</t>
  </si>
  <si>
    <t>Congo (DRC)</t>
  </si>
  <si>
    <t>G other (not found on map)</t>
  </si>
  <si>
    <t>G other (ancient city)</t>
  </si>
  <si>
    <t>G*</t>
  </si>
  <si>
    <t>45.398733,8.9162299</t>
  </si>
  <si>
    <t>Abbiategrasso, Milan, Italy</t>
  </si>
  <si>
    <t>40.9460532,14.3750083</t>
  </si>
  <si>
    <t>80011 Acerra NA, Italy</t>
  </si>
  <si>
    <t>37.60257,15.1419604</t>
  </si>
  <si>
    <t>95022 Aci Catena CT, Italy</t>
  </si>
  <si>
    <t>37.6127773,15.1658804</t>
  </si>
  <si>
    <t>95024 Acireale CT, Italy</t>
  </si>
  <si>
    <t>40.897829,16.842487</t>
  </si>
  <si>
    <t>70021 Acquaviva delle Fonti BA, Italy</t>
  </si>
  <si>
    <t>44.67508,8.46476</t>
  </si>
  <si>
    <t>Acqui Terme, Provincia di Alessandria, Italy</t>
  </si>
  <si>
    <t>39.493005,16.3849498</t>
  </si>
  <si>
    <t>Acri, Cosenza, Italy</t>
  </si>
  <si>
    <t>37.661777,14.833099</t>
  </si>
  <si>
    <t>95031 Adrano CT, Italy</t>
  </si>
  <si>
    <t>45.0531228,12.0572</t>
  </si>
  <si>
    <t>45011 Adria RO, Italy</t>
  </si>
  <si>
    <t>40.926012,14.310831</t>
  </si>
  <si>
    <t>Afragola, Napoli, Italy</t>
  </si>
  <si>
    <t>37.3122991,13.57465</t>
  </si>
  <si>
    <t>Agrigento, Italy</t>
  </si>
  <si>
    <t>41.7265029,13.3423028</t>
  </si>
  <si>
    <t>03011 Alatri FR, Italy</t>
  </si>
  <si>
    <t>44.6999,8.0347</t>
  </si>
  <si>
    <t>Alba, Provincia di Cuneo, Italy</t>
  </si>
  <si>
    <t>41.7288894,12.6582689</t>
  </si>
  <si>
    <t>00041 Albano Laziale RM, Italy</t>
  </si>
  <si>
    <t>44.0492503,8.2131239</t>
  </si>
  <si>
    <t>17031 Albenga SV, Italy</t>
  </si>
  <si>
    <t>37.9766497,12.9626735</t>
  </si>
  <si>
    <t>91011 Alcamo TP, Italy</t>
  </si>
  <si>
    <t>44.90924,8.61007</t>
  </si>
  <si>
    <t>Alessandria, Provincia di Alessandria, Italy</t>
  </si>
  <si>
    <t>40.5600205,8.3151473</t>
  </si>
  <si>
    <t>Alghero, Sassari, Italy</t>
  </si>
  <si>
    <t>40.8285595,16.5527314</t>
  </si>
  <si>
    <t>70022 Altamura BA, Italy</t>
  </si>
  <si>
    <t>43.4801204,13.2187906</t>
  </si>
  <si>
    <t>Ancona, Italy</t>
  </si>
  <si>
    <t>41.2276463,16.2954346</t>
  </si>
  <si>
    <t>Andria, Apulia, Italy</t>
  </si>
  <si>
    <t>40.7376592,14.5722829</t>
  </si>
  <si>
    <t>84012 Angri SA, Italy</t>
  </si>
  <si>
    <t>41.4471008,12.6285618</t>
  </si>
  <si>
    <t>00042 Anzio RM, Italy</t>
  </si>
  <si>
    <t>45.7370885,7.3196649</t>
  </si>
  <si>
    <t>Aosta, Aosta Valley, Italy</t>
  </si>
  <si>
    <t>41.5942016,12.6485765</t>
  </si>
  <si>
    <t>04011 Aprilia LT, Italy</t>
  </si>
  <si>
    <t>43.517202,11.7638792</t>
  </si>
  <si>
    <t>Arezzo, Italy</t>
  </si>
  <si>
    <t>44.6143379,11.833842</t>
  </si>
  <si>
    <t>Argenta, Ferrara, Italy</t>
  </si>
  <si>
    <t>41.1526668,15.0885633</t>
  </si>
  <si>
    <t>Ariano Irpino, Avellino, Italy</t>
  </si>
  <si>
    <t>40.9160204,14.2680178</t>
  </si>
  <si>
    <t>80022 Arzano NA, Italy</t>
  </si>
  <si>
    <t>45.519292,11.338594</t>
  </si>
  <si>
    <t>36071 Arzignano VI, Italy</t>
  </si>
  <si>
    <t>42.8834204,13.539593</t>
  </si>
  <si>
    <t>Ascoli Piceno, Italy</t>
  </si>
  <si>
    <t>39.291538,9.001542</t>
  </si>
  <si>
    <t>09032 Assèmini/Assemini CA, Italy</t>
  </si>
  <si>
    <t>43.0711952,12.6146669</t>
  </si>
  <si>
    <t>06081 Assisi PG, Italy</t>
  </si>
  <si>
    <t>44.7605629,8.2998538</t>
  </si>
  <si>
    <t>Piedmont Properties, SP50, 78, 14050 San Marzano Oliveto AT, Italy</t>
  </si>
  <si>
    <t>37.2369363,15.2196575</t>
  </si>
  <si>
    <t>96012 Augusta SR, Italy</t>
  </si>
  <si>
    <t>40.9965446,15.140569</t>
  </si>
  <si>
    <t>Avellino, Italy</t>
  </si>
  <si>
    <t>40.973212,14.204928</t>
  </si>
  <si>
    <t>81031 Aversa CE, Italy</t>
  </si>
  <si>
    <t>42.3480275,13.4094102</t>
  </si>
  <si>
    <t>Via Avezzano, 67100 L'Aquila AQ, Italy</t>
  </si>
  <si>
    <t>36.9095158,15.1350006</t>
  </si>
  <si>
    <t>96011 Avola SR, Italy</t>
  </si>
  <si>
    <t>40.7966129,14.0777834</t>
  </si>
  <si>
    <t>Bacoli, Napoli, Italy</t>
  </si>
  <si>
    <t>38.079351,13.509349</t>
  </si>
  <si>
    <t>90011 Bagheria PA, Italy</t>
  </si>
  <si>
    <t>43.752172,11.3199949</t>
  </si>
  <si>
    <t>Bagno a Ripoli, Florence, Italy</t>
  </si>
  <si>
    <t>38.1483059,15.2175523</t>
  </si>
  <si>
    <t>98051 Barcellona Pozzo di Gotto ME, Italy</t>
  </si>
  <si>
    <t>41.1257843,16.8620293</t>
  </si>
  <si>
    <t>Bari, Italy</t>
  </si>
  <si>
    <t>41.3214976,16.2868696</t>
  </si>
  <si>
    <t>Barletta, Apulia, Italy</t>
  </si>
  <si>
    <t>45.7669109,11.7343469</t>
  </si>
  <si>
    <t>Bassano del Grappa, Vicenza, Italy</t>
  </si>
  <si>
    <t>40.6092539,14.9821443</t>
  </si>
  <si>
    <t>84091 Battipaglia SA, Italy</t>
  </si>
  <si>
    <t>45.90818,8.50033</t>
  </si>
  <si>
    <t>Baveno, Verbania, Italy</t>
  </si>
  <si>
    <t>46.2805407,12.0789137</t>
  </si>
  <si>
    <t>Belluno, Italy</t>
  </si>
  <si>
    <t>41.2476884,14.7059413</t>
  </si>
  <si>
    <t>Benevento, Italy</t>
  </si>
  <si>
    <t>45.7566557,9.7542192</t>
  </si>
  <si>
    <t>Lombardy, Italy</t>
  </si>
  <si>
    <t>37.6462764,14.8614108</t>
  </si>
  <si>
    <t>95033 Biancavilla CT, Italy</t>
  </si>
  <si>
    <t>45.5663,8.05499</t>
  </si>
  <si>
    <t>Biella, Provincia di Biella, Italy</t>
  </si>
  <si>
    <t>41.2402745,16.5010109</t>
  </si>
  <si>
    <t>Bisceglie, Apulia, Italy</t>
  </si>
  <si>
    <t>41.1084971,16.691548</t>
  </si>
  <si>
    <t>70032 Bitonto BA, Italy</t>
  </si>
  <si>
    <t>45.543835,9.1177075</t>
  </si>
  <si>
    <t>20021 Bollate Milan, Italy</t>
  </si>
  <si>
    <t>44.4937577,11.3430308</t>
  </si>
  <si>
    <t>Bologna, Italy</t>
  </si>
  <si>
    <t>46.4981125,11.3547801</t>
  </si>
  <si>
    <t>Bolzano - Bozen, South Tyrol, Italy</t>
  </si>
  <si>
    <t>40.7740398,14.4774318</t>
  </si>
  <si>
    <t>Boscoreale, Napoli, Italy</t>
  </si>
  <si>
    <t>44.69944,7.84979</t>
  </si>
  <si>
    <t>Bra, Provincia di Cuneo, Italy</t>
  </si>
  <si>
    <t>45.7795804,10.425873</t>
  </si>
  <si>
    <t>46.7165491,11.657851</t>
  </si>
  <si>
    <t>39042 Brixen - Bressanone BZ, Italy</t>
  </si>
  <si>
    <t>45.53668,9.1877303</t>
  </si>
  <si>
    <t>20091 Bresso Milan, Italy</t>
  </si>
  <si>
    <t>40.6362271,17.6885007</t>
  </si>
  <si>
    <t>Brindisi, Italy</t>
  </si>
  <si>
    <t>45.5507486,9.3012222</t>
  </si>
  <si>
    <t>Brugherio, Monza and Brianza, Italy</t>
  </si>
  <si>
    <t>40.66531,15.10585</t>
  </si>
  <si>
    <t>Campagna, Provincia di Salerno, Italy</t>
  </si>
  <si>
    <t>45.6119057,8.8520522</t>
  </si>
  <si>
    <t>21052 Busto Arsizio VA, Italy</t>
  </si>
  <si>
    <t>Cesena, Emilia-Romagna, Italy</t>
  </si>
  <si>
    <t>46.0936233,13.4303277</t>
  </si>
  <si>
    <t>33043 Cividale del Friuli, Italy</t>
  </si>
  <si>
    <t>43.316383,13.680321</t>
  </si>
  <si>
    <t>62012 Civitanova Marche MC, Italy</t>
  </si>
  <si>
    <t>42.07762,12.77878</t>
  </si>
  <si>
    <t>Latium, Italy</t>
  </si>
  <si>
    <t>41.727033,13.0041576</t>
  </si>
  <si>
    <t>00034 Colleferro RM, Italy</t>
  </si>
  <si>
    <t>45.07919,7.57832</t>
  </si>
  <si>
    <t>Collegno, Turin, Italy</t>
  </si>
  <si>
    <t>45.528554,9.2782244</t>
  </si>
  <si>
    <t>20093 Cologno Monzese Milan, Italy</t>
  </si>
  <si>
    <t>44.696379,12.180427</t>
  </si>
  <si>
    <t>Comacchio, Ferrara, Italy</t>
  </si>
  <si>
    <t>36.9507336,14.6074553</t>
  </si>
  <si>
    <t>97013 Comiso RG, Italy</t>
  </si>
  <si>
    <t>45.9394759,9.1494101</t>
  </si>
  <si>
    <t>45.8862172,12.2977566</t>
  </si>
  <si>
    <t>31015 Conegliano TV, Italy</t>
  </si>
  <si>
    <t>40.9683956,17.1137706</t>
  </si>
  <si>
    <t>70014 Conversano BA, Italy</t>
  </si>
  <si>
    <t>40.2716808,18.0502517</t>
  </si>
  <si>
    <t>Copertino, Lecce, Italy</t>
  </si>
  <si>
    <t>41.1527614,16.4114643</t>
  </si>
  <si>
    <t>Corato, Bari, Italy</t>
  </si>
  <si>
    <t>39,16.5</t>
  </si>
  <si>
    <t>Calabria, Italy</t>
  </si>
  <si>
    <t>44.770561,10.7797829</t>
  </si>
  <si>
    <t>42012 Correggio Reggio nell'Emilia, Italy</t>
  </si>
  <si>
    <t>45.4307217,9.1102326</t>
  </si>
  <si>
    <t>20094 Corsico Milan, Italy</t>
  </si>
  <si>
    <t>43.2752976,11.9850623</t>
  </si>
  <si>
    <t>Cortona, Arezzo, Italy</t>
  </si>
  <si>
    <t>39.5966853,16.3330556</t>
  </si>
  <si>
    <t>Cosenza, Italy</t>
  </si>
  <si>
    <t>45.362828,9.6874573</t>
  </si>
  <si>
    <t>Crema, Lombardy, Italy</t>
  </si>
  <si>
    <t>45.2208641,10.037038</t>
  </si>
  <si>
    <t>39.1873894,16.8782819</t>
  </si>
  <si>
    <t>Crotone, Italy</t>
  </si>
  <si>
    <t>44.39071,7.54828</t>
  </si>
  <si>
    <t>Cuneo, Provincia di Cuneo, Italy</t>
  </si>
  <si>
    <t>45.4694851,10.5389467</t>
  </si>
  <si>
    <t>Desenzano del Garda, Lombardy, Italy</t>
  </si>
  <si>
    <t>45.6183103,9.2081245</t>
  </si>
  <si>
    <t>20832 Desio MB, Italy</t>
  </si>
  <si>
    <t>40.6175146,15.0569438</t>
  </si>
  <si>
    <t>84025 Eboli SA, Italy</t>
  </si>
  <si>
    <t>43.7194884,10.9458556</t>
  </si>
  <si>
    <t>50053 Empoli Florence, Italy</t>
  </si>
  <si>
    <t>37.5667573,14.2807473</t>
  </si>
  <si>
    <t>94100 Enna EN, Italy</t>
  </si>
  <si>
    <t>40.8053613,14.3471036</t>
  </si>
  <si>
    <t>Herculaneum, Cardo V Superiore, 80056 Ercolano NA, Italy</t>
  </si>
  <si>
    <t>38.0382301,12.5871823</t>
  </si>
  <si>
    <t>91016 Erice TP, Italy</t>
  </si>
  <si>
    <t>43.3358407,12.9046187</t>
  </si>
  <si>
    <t>60044 Fabriano AN, Italy</t>
  </si>
  <si>
    <t>44.2855555,11.8832055</t>
  </si>
  <si>
    <t>48018 Faenza RA, Italy</t>
  </si>
  <si>
    <t>43.6293969,13.3966763</t>
  </si>
  <si>
    <t>60015 Falconara Marittima AN, Italy</t>
  </si>
  <si>
    <t>43.8424173,13.0146632</t>
  </si>
  <si>
    <t>61032 Fano, Italy</t>
  </si>
  <si>
    <t>40.834432,17.358399</t>
  </si>
  <si>
    <t>Fasano, Brindisi, Italy</t>
  </si>
  <si>
    <t>37.3161967,13.6624175</t>
  </si>
  <si>
    <t>92026 Favara AG, Italy</t>
  </si>
  <si>
    <t>43.0922489,13.6387681</t>
  </si>
  <si>
    <t>Fermo, Italy</t>
  </si>
  <si>
    <t>44.7667642,11.827939</t>
  </si>
  <si>
    <t>Ferrara, Italy</t>
  </si>
  <si>
    <t>44.866522,10.0611939</t>
  </si>
  <si>
    <t>43036 Fidenza PR, Italy</t>
  </si>
  <si>
    <t>41.7675656,12.2339473</t>
  </si>
  <si>
    <t>Fiumicino, Roma Capitale, Italy</t>
  </si>
  <si>
    <t>43.7698712,11.2555757</t>
  </si>
  <si>
    <t>Florence, Italy</t>
  </si>
  <si>
    <t>41.5028105,15.4528996</t>
  </si>
  <si>
    <t>Foggia, Italy</t>
  </si>
  <si>
    <t>42.9561825,12.703334</t>
  </si>
  <si>
    <t>06034 Foligno PG, Italy</t>
  </si>
  <si>
    <t>42.926326,10.761625</t>
  </si>
  <si>
    <t>58022 Follonica GR, Italy</t>
  </si>
  <si>
    <t>41.3572854,13.430031</t>
  </si>
  <si>
    <t>04022 Fondi LT, Italy</t>
  </si>
  <si>
    <t>44.2227278,12.041273</t>
  </si>
  <si>
    <t>Forlì, Emilia-Romagna, Italy</t>
  </si>
  <si>
    <t>41.259308,13.6080209</t>
  </si>
  <si>
    <t>Formia, Latina, Italy</t>
  </si>
  <si>
    <t>44.5751432,10.8470277</t>
  </si>
  <si>
    <t>Formigine, Modena, Italy</t>
  </si>
  <si>
    <t>44.55077,7.71922</t>
  </si>
  <si>
    <t>Fossano, Provincia di Cuneo, Italy</t>
  </si>
  <si>
    <t>42.4195035,14.2911945</t>
  </si>
  <si>
    <t>Francavilla al Mare, Via Duca degli Abruzzi, 1, 66023 Francavilla al Mare CH, Italy</t>
  </si>
  <si>
    <t>40.5301622,17.5826774</t>
  </si>
  <si>
    <t>72021 Francavilla Fontana BR, Italy</t>
  </si>
  <si>
    <t>41.8082452,12.6803684</t>
  </si>
  <si>
    <t>00044 Frascati RM, Italy</t>
  </si>
  <si>
    <t>40.9414265,14.2722092</t>
  </si>
  <si>
    <t>Frattamaggiore, Napoli, Italy</t>
  </si>
  <si>
    <t>41.6282586,13.5763316</t>
  </si>
  <si>
    <t>Frosinone, Italy</t>
  </si>
  <si>
    <t>43.729202,10.808205</t>
  </si>
  <si>
    <t>50054 Fucecchio Florence, Italy</t>
  </si>
  <si>
    <t>41.218312,13.56281</t>
  </si>
  <si>
    <t>04024 Gaeta LT, Italy</t>
  </si>
  <si>
    <t>40.1742781,18.1678388</t>
  </si>
  <si>
    <t>73013 Galatina LE, Italy</t>
  </si>
  <si>
    <t>45.6598951,8.7932013</t>
  </si>
  <si>
    <t>21013 Gallarate VA, Italy</t>
  </si>
  <si>
    <t>40.05672,17.996423</t>
  </si>
  <si>
    <t>73014 Gallipoli LE, Italy</t>
  </si>
  <si>
    <t>45.5771451,9.0800251</t>
  </si>
  <si>
    <t>20024 Garbagnate Milanese Milan, Italy</t>
  </si>
  <si>
    <t>37.0664363,14.2502445</t>
  </si>
  <si>
    <t>93012 Gela CL, Italy</t>
  </si>
  <si>
    <t>44.40726,8.9338624</t>
  </si>
  <si>
    <t>Genoa, Italy</t>
  </si>
  <si>
    <t>41.706989,12.6911183</t>
  </si>
  <si>
    <t>Genzano di Roma, Roma Capitale, Italy</t>
  </si>
  <si>
    <t>37.726857,15.187688</t>
  </si>
  <si>
    <t>95014 Giarre CT, Italy</t>
  </si>
  <si>
    <t>40.5797514,16.7562077</t>
  </si>
  <si>
    <t>Ginosa, Taranto, Italy</t>
  </si>
  <si>
    <t>40.796728,16.92359</t>
  </si>
  <si>
    <t>70023 Gioia del Colle BA, Italy</t>
  </si>
  <si>
    <t>41.1875008,16.6716662</t>
  </si>
  <si>
    <t>70054 Giovinazzo BA, Italy</t>
  </si>
  <si>
    <t>40.9286872,14.2006989</t>
  </si>
  <si>
    <t>80014 Giugliano in Campania NA, Italy</t>
  </si>
  <si>
    <t>42.3430037,13.4087906</t>
  </si>
  <si>
    <t>Via Giulianova, 67100 L'Aquila AQ, Italy</t>
  </si>
  <si>
    <t>45.9441278,13.6252288</t>
  </si>
  <si>
    <t>Gorizia, Friuli-Venezia Giulia, Italy</t>
  </si>
  <si>
    <t>45.6781065,13.3979091</t>
  </si>
  <si>
    <t>34073 Grado, Italy</t>
  </si>
  <si>
    <t>40.6899999,14.5210654</t>
  </si>
  <si>
    <t>Gragnano, Napoli, Italy</t>
  </si>
  <si>
    <t>40.819725,16.422779</t>
  </si>
  <si>
    <t>70024 Gravina in Puglia BA, Italy</t>
  </si>
  <si>
    <t>42.7751102,11.2878044</t>
  </si>
  <si>
    <t>Grosseto, Italy</t>
  </si>
  <si>
    <t>40.5361927,17.4342206</t>
  </si>
  <si>
    <t>74023 Grottaglie TA, Italy</t>
  </si>
  <si>
    <t>45.05837,7.58458</t>
  </si>
  <si>
    <t>Grugliasco, Turin, Italy</t>
  </si>
  <si>
    <t>43.3517882,12.5772674</t>
  </si>
  <si>
    <t>06024 Gubbio PG, Italy</t>
  </si>
  <si>
    <t>41.9972039,12.7263446</t>
  </si>
  <si>
    <t>00012 Guidonia RM, Italy</t>
  </si>
  <si>
    <t>45.66667,9.5</t>
  </si>
  <si>
    <t>37.9749398,13.8237922</t>
  </si>
  <si>
    <t>Himera, Strada statale Settentrionale Sicula, 90018 Termini Imerese PA, Italy</t>
  </si>
  <si>
    <t>39.3125402,8.5341109</t>
  </si>
  <si>
    <t>09016 Igrèsias/Iglesias Sud Sardegna, Italy</t>
  </si>
  <si>
    <t>44.3535145,11.7141233</t>
  </si>
  <si>
    <t>40026 Imola BO, Italy</t>
  </si>
  <si>
    <t>43.9583753,7.8667427</t>
  </si>
  <si>
    <t>Imperia, Italy</t>
  </si>
  <si>
    <t>41.6494676,14.208148</t>
  </si>
  <si>
    <t>Isernia, Italy</t>
  </si>
  <si>
    <t>45.46723,7.87617</t>
  </si>
  <si>
    <t>Ivrea, Turin, Italy</t>
  </si>
  <si>
    <t>43.5219801,13.2443764</t>
  </si>
  <si>
    <t>60035 Jesi AN, Italy</t>
  </si>
  <si>
    <t>45.5367094,12.6383337</t>
  </si>
  <si>
    <t>Jesolo, Venezia, Italy</t>
  </si>
  <si>
    <t>44.238366,9.6912326</t>
  </si>
  <si>
    <t>La Spezia, Italy</t>
  </si>
  <si>
    <t>45.5717302,9.028461</t>
  </si>
  <si>
    <t>20020 Lainate Milan, Italy</t>
  </si>
  <si>
    <t>42.7113432,13.9537841</t>
  </si>
  <si>
    <t>64021 Roseto degli Abruzzi TE, Italy</t>
  </si>
  <si>
    <t>42.3510918,13.384921</t>
  </si>
  <si>
    <t>L'Aquila, Piazzale Caduti 8 Dicembre 1943, 67100 L'Aquila AQ, Italy</t>
  </si>
  <si>
    <t>41.4595261,13.0125912</t>
  </si>
  <si>
    <t>Latina, Italy</t>
  </si>
  <si>
    <t>40.1522173,18.2260628</t>
  </si>
  <si>
    <t>Lecce, Italy</t>
  </si>
  <si>
    <t>45.9005485,9.4120248</t>
  </si>
  <si>
    <t>45.192498,11.3111274</t>
  </si>
  <si>
    <t>37045 Legnago VR, Italy</t>
  </si>
  <si>
    <t>45.5946985,8.9183595</t>
  </si>
  <si>
    <t>20025 Legnano Milan, Italy</t>
  </si>
  <si>
    <t>37.284685,14.9987779</t>
  </si>
  <si>
    <t>96016 Lentini SR, Italy</t>
  </si>
  <si>
    <t>37.1016361,13.9376147</t>
  </si>
  <si>
    <t>92027 Licata AG, Italy</t>
  </si>
  <si>
    <t>41.7325672,12.2787587</t>
  </si>
  <si>
    <t>Rome, Roma Capitale, Italy</t>
  </si>
  <si>
    <t>45.5986047,9.119731</t>
  </si>
  <si>
    <t>Limbiate, Monza and Brianza, Italy</t>
  </si>
  <si>
    <t>42.790219,10.3402814</t>
  </si>
  <si>
    <t>Livorno, Italy</t>
  </si>
  <si>
    <t>45.2613104,9.4916781</t>
  </si>
  <si>
    <t>Lodi, Italy</t>
  </si>
  <si>
    <t>43.439498,13.6070214</t>
  </si>
  <si>
    <t>60025 Loreto AN, Italy</t>
  </si>
  <si>
    <t>44.0177639,10.45443</t>
  </si>
  <si>
    <t>Lucca, Italy</t>
  </si>
  <si>
    <t>41.5082727,15.3376465</t>
  </si>
  <si>
    <t>71036 Lucera FG, Italy</t>
  </si>
  <si>
    <t>44.4188782,11.9082311</t>
  </si>
  <si>
    <t>48022 Lugo RA, Italy</t>
  </si>
  <si>
    <t>43.1529781,13.1508822</t>
  </si>
  <si>
    <t>Macerata, Italy</t>
  </si>
  <si>
    <t>41.0398815,14.3792066</t>
  </si>
  <si>
    <t>81024 Maddaloni CE, Italy</t>
  </si>
  <si>
    <t>45.4653931,8.8838429</t>
  </si>
  <si>
    <t>20013 Magenta Milan, Italy</t>
  </si>
  <si>
    <t>40.401825,17.633511</t>
  </si>
  <si>
    <t>74024 Manduria TA, Italy</t>
  </si>
  <si>
    <t>41.6254728,15.9095926</t>
  </si>
  <si>
    <t>71043 Manfredonia FG, Italy</t>
  </si>
  <si>
    <t>45.1692628,10.6708365</t>
  </si>
  <si>
    <t>40.89761,14.190528</t>
  </si>
  <si>
    <t>80016 Marano di Napoli NA, Italy</t>
  </si>
  <si>
    <t>40.9249138,14.4568673</t>
  </si>
  <si>
    <t>Marigliano, Napoli, Italy</t>
  </si>
  <si>
    <t>41.7697883,12.6586082</t>
  </si>
  <si>
    <t>00047 Marino RM, Italy</t>
  </si>
  <si>
    <t>37.7979221,12.4342091</t>
  </si>
  <si>
    <t>91025 Marsala TP, Italy</t>
  </si>
  <si>
    <t>40.7042378,17.3399908</t>
  </si>
  <si>
    <t>74015 Martina Franca TA, Italy</t>
  </si>
  <si>
    <t>44.0359323,10.1395519</t>
  </si>
  <si>
    <t>Massa, Tuscany, Italy</t>
  </si>
  <si>
    <t>43.0501033,10.888059</t>
  </si>
  <si>
    <t>58024 Massa Marittima GR, Italy</t>
  </si>
  <si>
    <t>41.00164,16.73378</t>
  </si>
  <si>
    <t>Apulia, Italy</t>
  </si>
  <si>
    <t>40.4476419,16.4735738</t>
  </si>
  <si>
    <t>Matera, Italy</t>
  </si>
  <si>
    <t>37.6537292,12.5886912</t>
  </si>
  <si>
    <t>91026 Mazara del Vallo TP, Italy</t>
  </si>
  <si>
    <t>45.6625046,9.1567532</t>
  </si>
  <si>
    <t>Meda, Monza and Brianza, Italy</t>
  </si>
  <si>
    <t>40.920511,14.230029</t>
  </si>
  <si>
    <t>80017 Melito di Napoli NA, Italy</t>
  </si>
  <si>
    <t>42.0350216,12.6422717</t>
  </si>
  <si>
    <t>00013 Mentana RM, Italy</t>
  </si>
  <si>
    <t>46.6695547,11.1594185</t>
  </si>
  <si>
    <t>39012 Meran - Merano BZ, Italy</t>
  </si>
  <si>
    <t>38.1937571,15.5542082</t>
  </si>
  <si>
    <t>Messina, Italy</t>
  </si>
  <si>
    <t>45.4943063,12.2418053</t>
  </si>
  <si>
    <t>Mestre, Venezia, Italy</t>
  </si>
  <si>
    <t>45.4668,9.1905</t>
  </si>
  <si>
    <t>Milan, Italy</t>
  </si>
  <si>
    <t>38.2208049,15.2415129</t>
  </si>
  <si>
    <t>98057 Milazzo ME, Italy</t>
  </si>
  <si>
    <t>45.4377736,12.1328047</t>
  </si>
  <si>
    <t>30034 Mira VE, Italy</t>
  </si>
  <si>
    <t>44.8872071,11.0661063</t>
  </si>
  <si>
    <t>41037 Mirandola MO, Italy</t>
  </si>
  <si>
    <t>45.4927695,12.1098768</t>
  </si>
  <si>
    <t>30035 Mirano VE, Italy</t>
  </si>
  <si>
    <t>38.0352205,13.4514041</t>
  </si>
  <si>
    <t>90036 Misilmeri PA, Italy</t>
  </si>
  <si>
    <t>37.5191722,15.0079363</t>
  </si>
  <si>
    <t>95045 Misterbianco CT, Italy</t>
  </si>
  <si>
    <t>44.5384728,10.9359609</t>
  </si>
  <si>
    <t>Modena, Italy</t>
  </si>
  <si>
    <t>36.8589209,14.7613018</t>
  </si>
  <si>
    <t>Modica, Ragusa, Italy</t>
  </si>
  <si>
    <t>41.0825639,16.7805515</t>
  </si>
  <si>
    <t>70026 Modugno BA, Italy</t>
  </si>
  <si>
    <t>45.5612886,12.2376973</t>
  </si>
  <si>
    <t>31021 Mogliano Veneto TV, Italy</t>
  </si>
  <si>
    <t>41.0613232,17.0917111</t>
  </si>
  <si>
    <t>70042 Mola di Bari BA, Italy</t>
  </si>
  <si>
    <t>41.1992456,16.5968279</t>
  </si>
  <si>
    <t>70056 Molfetta BA, Italy</t>
  </si>
  <si>
    <t>45.0031,7.69202</t>
  </si>
  <si>
    <t>Moncalieri, Turin, Italy</t>
  </si>
  <si>
    <t>44.39603,7.81764</t>
  </si>
  <si>
    <t>Mondovì, Provincia di Cuneo, Italy</t>
  </si>
  <si>
    <t>41.114112,13.893519</t>
  </si>
  <si>
    <t>81034 Mondragone CE, Italy</t>
  </si>
  <si>
    <t>45.8049454,13.5330592</t>
  </si>
  <si>
    <t>34074 Monfalcone, Italy</t>
  </si>
  <si>
    <t>40.9522369,17.299948</t>
  </si>
  <si>
    <t>Monopoli, Bari, Italy</t>
  </si>
  <si>
    <t>38.0826321,13.2919931</t>
  </si>
  <si>
    <t>90046 Monreale PA, Italy</t>
  </si>
  <si>
    <t>45.7759956,12.0450646</t>
  </si>
  <si>
    <t>Montebelluna, Treviso, Italy</t>
  </si>
  <si>
    <t>43.883179,10.7709533</t>
  </si>
  <si>
    <t>51016 Montecatini-Terme PT, Italy</t>
  </si>
  <si>
    <t>42.0517987,12.6183967</t>
  </si>
  <si>
    <t>00015 Monterotondo RM, Italy</t>
  </si>
  <si>
    <t>42.5234404,14.1538859</t>
  </si>
  <si>
    <t>Duca degli Abruzzi, Viale Carlo Maresca, 15, 65015 Montesilvano PE, Italy</t>
  </si>
  <si>
    <t>43.5234999,11.5675911</t>
  </si>
  <si>
    <t>52025 Montevarchi AR, Italy</t>
  </si>
  <si>
    <t>45.5834418,9.2735257</t>
  </si>
  <si>
    <t>Monza, Monza and Brianza, Italy</t>
  </si>
  <si>
    <t>45.5931952,9.2271378</t>
  </si>
  <si>
    <t>20835 Muggiò MB, Italy</t>
  </si>
  <si>
    <t>40.9093004,14.2068354</t>
  </si>
  <si>
    <t>80018 Mugnano di Napoli NA, Italy</t>
  </si>
  <si>
    <t>Pesaro, Marche, Italy</t>
  </si>
  <si>
    <t>43.4650284,11.1483367</t>
  </si>
  <si>
    <t>53036 Poggibonsi SI, Italy</t>
  </si>
  <si>
    <t>41.667529,12.5047863</t>
  </si>
  <si>
    <t>00071 Pomezia RM, Italy</t>
  </si>
  <si>
    <t>40.907912,14.386233</t>
  </si>
  <si>
    <t>80038 Pomigliano d'Arco NA, Italy</t>
  </si>
  <si>
    <t>40.7491267,14.5006415</t>
  </si>
  <si>
    <t>80045 Pompei NA, Italy</t>
  </si>
  <si>
    <t>43.7754265,11.439991</t>
  </si>
  <si>
    <t>50065 Pontassieve Florence, Italy</t>
  </si>
  <si>
    <t>40.6451491,14.8727564</t>
  </si>
  <si>
    <t>84141 Pontecagnano Faiano SA, Italy</t>
  </si>
  <si>
    <t>43.6634536,10.6354851</t>
  </si>
  <si>
    <t>56025 Pontedera PI, Italy</t>
  </si>
  <si>
    <t>45.9562503,12.6597197</t>
  </si>
  <si>
    <t>Pordenone, Friuli-Venezia Giulia, Italy</t>
  </si>
  <si>
    <t>40.8189733,14.3387454</t>
  </si>
  <si>
    <t>80055 Portici NA, Italy</t>
  </si>
  <si>
    <t>43.312166,13.7326892</t>
  </si>
  <si>
    <t>Porto di Civitanova Marche, Molo Sud, 62012 Civitanova Marche MC, Italy</t>
  </si>
  <si>
    <t>43.2589619,13.7569828</t>
  </si>
  <si>
    <t>Porto Sant'Elpidio, Fermo, Italy</t>
  </si>
  <si>
    <t>40.8344403,8.4031462</t>
  </si>
  <si>
    <t>07046 Posthudorra/Porto Torres SS, Italy</t>
  </si>
  <si>
    <t>42.8115816,10.3130532</t>
  </si>
  <si>
    <t>Portoferraio, Livorno, Italy</t>
  </si>
  <si>
    <t>45.775598,12.8374571</t>
  </si>
  <si>
    <t>30026 Portogruaro VE, Italy</t>
  </si>
  <si>
    <t>40.5183188,15.82096</t>
  </si>
  <si>
    <t>Potenza, Italy</t>
  </si>
  <si>
    <t>40.822643,14.1219109</t>
  </si>
  <si>
    <t>Pozzuoli, Napoli, Italy</t>
  </si>
  <si>
    <t>43.9357181,11.0941473</t>
  </si>
  <si>
    <t>Prato, Italy</t>
  </si>
  <si>
    <t>40.85183,17.121294</t>
  </si>
  <si>
    <t>70017 Putignano BA, Italy</t>
  </si>
  <si>
    <t>43.8475005,10.9777009</t>
  </si>
  <si>
    <t>51039 Quarrata PT, Italy</t>
  </si>
  <si>
    <t>44.9969514,9.6622708</t>
  </si>
  <si>
    <t>29027 Quarto PC, Italy</t>
  </si>
  <si>
    <t>40,9</t>
  </si>
  <si>
    <t>Sardinia, Italy</t>
  </si>
  <si>
    <t>36.9219828,14.7213455</t>
  </si>
  <si>
    <t>Ragusa, Italy</t>
  </si>
  <si>
    <t>44.3511473,9.229671</t>
  </si>
  <si>
    <t>16035 Rapallo Genoa, Italy</t>
  </si>
  <si>
    <t>44.3640607,12.0590095</t>
  </si>
  <si>
    <t>Ravenna, Italy</t>
  </si>
  <si>
    <t>38.1035389,15.6397556</t>
  </si>
  <si>
    <t>Reggio Calabria, Reggio di Calabria, Italy</t>
  </si>
  <si>
    <t>44.608664,10.5947968</t>
  </si>
  <si>
    <t>Reggio nell'Emilia, Italy</t>
  </si>
  <si>
    <t>39.3319934,16.1843828</t>
  </si>
  <si>
    <t>87036 Rende CS, Italy</t>
  </si>
  <si>
    <t>45.5285317,9.0401796</t>
  </si>
  <si>
    <t>20017 Rho Milan, Italy</t>
  </si>
  <si>
    <t>37.5027873,13.2661885</t>
  </si>
  <si>
    <t>92016 Ribera AG, Italy</t>
  </si>
  <si>
    <t>43.998274,12.6474368</t>
  </si>
  <si>
    <t>Riccione, Rimini, Italy</t>
  </si>
  <si>
    <t>42.4147363,12.8858881</t>
  </si>
  <si>
    <t>Rieti, Italy</t>
  </si>
  <si>
    <t>43.9470982,12.6307686</t>
  </si>
  <si>
    <t>Rimini, Italy</t>
  </si>
  <si>
    <t>45.07021,7.52658</t>
  </si>
  <si>
    <t>Rivoli, Turin, Italy</t>
  </si>
  <si>
    <t>41.8933203,12.4829321</t>
  </si>
  <si>
    <t>42.6778289,14.0151424</t>
  </si>
  <si>
    <t>Roseto degli Abruzzi, Via Cristoforo Colombo, 64026 Roseto degli Abruzzi TE, Italy</t>
  </si>
  <si>
    <t>43.406786,10.4733663</t>
  </si>
  <si>
    <t>Rosignano Marittimo, Livorno, Italy</t>
  </si>
  <si>
    <t>36.8204988,14.9526283</t>
  </si>
  <si>
    <t>96019 Rosolini SR, Italy</t>
  </si>
  <si>
    <t>39.575017,16.6333385</t>
  </si>
  <si>
    <t>87064 Rossano CS, Italy</t>
  </si>
  <si>
    <t>45.886548,11.0452369</t>
  </si>
  <si>
    <t>Rovereto, Provincia di Trento, Italy</t>
  </si>
  <si>
    <t>44.9772062,12.2741904</t>
  </si>
  <si>
    <t>Rovigo, Italy</t>
  </si>
  <si>
    <t>45.3832366,9.1541309</t>
  </si>
  <si>
    <t>20089 Rozzano Milan, Italy</t>
  </si>
  <si>
    <t>41.1140866,16.4863974</t>
  </si>
  <si>
    <t>Ruvo di Puglia, Bari, Italy</t>
  </si>
  <si>
    <t>38.96589,16.3092</t>
  </si>
  <si>
    <t>Lamezia Terme, Provincia di Catanzaro, Italy</t>
  </si>
  <si>
    <t>40.4194416,15.3107562</t>
  </si>
  <si>
    <t>Salerno, Italy</t>
  </si>
  <si>
    <t>42.9525328,13.8807144</t>
  </si>
  <si>
    <t>63074 San Benedetto del Tronto AP, Italy</t>
  </si>
  <si>
    <t>37.4914458,13.9935156</t>
  </si>
  <si>
    <t>93017 San Cataldo CL, Italy</t>
  </si>
  <si>
    <t>45.6294811,12.5641057</t>
  </si>
  <si>
    <t>30027 San Donà di Piave VE, Italy</t>
  </si>
  <si>
    <t>45.41807,9.27165</t>
  </si>
  <si>
    <t>20097 San Donato Milanese Milan, Italy</t>
  </si>
  <si>
    <t>40.8292962,14.3341677</t>
  </si>
  <si>
    <t>80046 San Giorgio a Cremano NA, Italy</t>
  </si>
  <si>
    <t>44.5444,10.98361</t>
  </si>
  <si>
    <t>Emilia-Romagna, Italy</t>
  </si>
  <si>
    <t>45.3819685,11.0448862</t>
  </si>
  <si>
    <t>37057 San Giovanni Lupatoto VR, Italy</t>
  </si>
  <si>
    <t>41.7050554,15.7306463</t>
  </si>
  <si>
    <t>71013 San Giovanni Rotondo FG, Italy</t>
  </si>
  <si>
    <t>45.39427,9.291851</t>
  </si>
  <si>
    <t>20098 San Giuliano Milanese Milan, Italy</t>
  </si>
  <si>
    <t>43.7629956,10.4410399</t>
  </si>
  <si>
    <t>San Giuliano Terme, Pisa, Italy</t>
  </si>
  <si>
    <t>40.829811,14.504436</t>
  </si>
  <si>
    <t>San Giuseppe Vesuviano, Napoli, Italy</t>
  </si>
  <si>
    <t>44.4715668,11.4048591</t>
  </si>
  <si>
    <t>40068 San Lazzaro di Savena BO, Italy</t>
  </si>
  <si>
    <t>43.6797502,10.8500949</t>
  </si>
  <si>
    <t>San Miniato, Pisa, Italy</t>
  </si>
  <si>
    <t>44.4297002,8.7714782</t>
  </si>
  <si>
    <t>Via San Remo, 16157 Genoa Genoa, Italy</t>
  </si>
  <si>
    <t>41.6897761,15.3776211</t>
  </si>
  <si>
    <t>71016 San Severo FG, Italy</t>
  </si>
  <si>
    <t>40.6562478,17.7037516</t>
  </si>
  <si>
    <t>72019 San Vito dei Normanni BR, Italy</t>
  </si>
  <si>
    <t>41.0799225,14.2563971</t>
  </si>
  <si>
    <t>81055 Santa Maria Capua Vetere CE, Italy</t>
  </si>
  <si>
    <t>40.866911,14.404833</t>
  </si>
  <si>
    <t>80048 Sant'Anastasia NA, Italy</t>
  </si>
  <si>
    <t>40.945711,14.231429</t>
  </si>
  <si>
    <t>80029 Sant'Antimo NA, Italy</t>
  </si>
  <si>
    <t>40.793027,16.755286</t>
  </si>
  <si>
    <t>70029 Santeramo in Colle BA, Italy</t>
  </si>
  <si>
    <t>40.810811,14.619839</t>
  </si>
  <si>
    <t>84087 Sarno SA, Italy</t>
  </si>
  <si>
    <t>45.6256764,9.0373283</t>
  </si>
  <si>
    <t>21047 Saronno VA, Italy</t>
  </si>
  <si>
    <t>40.7778004,8.921997</t>
  </si>
  <si>
    <t>Sassari, Italy</t>
  </si>
  <si>
    <t>44.5409769,10.7829023</t>
  </si>
  <si>
    <t>41049 Sassuolo MO, Italy</t>
  </si>
  <si>
    <t>44.2334238,8.2525727</t>
  </si>
  <si>
    <t>Savona, Italy</t>
  </si>
  <si>
    <t>40.7499887,14.5269491</t>
  </si>
  <si>
    <t>84018 Scafati SA, Italy</t>
  </si>
  <si>
    <t>44.5993449,10.6878385</t>
  </si>
  <si>
    <t>42019 Scandiano Reggio nell'Emilia, Italy</t>
  </si>
  <si>
    <t>43.7567104,11.1847619</t>
  </si>
  <si>
    <t>50018 Scandicci Florence, Italy</t>
  </si>
  <si>
    <t>45.7113511,11.3553593</t>
  </si>
  <si>
    <t>36015 Schio VI, Italy</t>
  </si>
  <si>
    <t>37.5064786,13.0823323</t>
  </si>
  <si>
    <t>92019 Sciacca AG, Italy</t>
  </si>
  <si>
    <t>36.7935701,14.7069644</t>
  </si>
  <si>
    <t>97018 Scicli RG, Italy</t>
  </si>
  <si>
    <t>37.9386493,12.8385039</t>
  </si>
  <si>
    <t>Segesta, Strada Regionale 22 di accesso al Tempio di Segesta, 91013 Calatafimi Segesta TP, Italy</t>
  </si>
  <si>
    <t>45.4907352,9.2948204</t>
  </si>
  <si>
    <t>Segrate, Milan, Italy</t>
  </si>
  <si>
    <t>39.2569504,9.1675535</t>
  </si>
  <si>
    <t>09047 Ceraxus/Selargius CA, Italy</t>
  </si>
  <si>
    <t>37.587966,12.8249028</t>
  </si>
  <si>
    <t>Selinunte, Strada statale Sud Occidentale Sicula, 91022 Castelvetrano TP, Italy</t>
  </si>
  <si>
    <t>43.7149517,13.2179488</t>
  </si>
  <si>
    <t>60019 Senigallia AN, Italy</t>
  </si>
  <si>
    <t>45.649723,9.2053919</t>
  </si>
  <si>
    <t>Seregno, Monza and Brianza, Italy</t>
  </si>
  <si>
    <t>41.2369344,13.9347304</t>
  </si>
  <si>
    <t>81037 Sessa Aurunca CE, Italy</t>
  </si>
  <si>
    <t>43.831721,11.1992239</t>
  </si>
  <si>
    <t>Sesto Fiorentino, Florence, Italy</t>
  </si>
  <si>
    <t>45.5357218,9.2376549</t>
  </si>
  <si>
    <t>20099 Sesto San Giovanni Milan, Italy</t>
  </si>
  <si>
    <t>44.2714526,9.3958627</t>
  </si>
  <si>
    <t>16039 Sestri Levante Genoa, Italy</t>
  </si>
  <si>
    <t>45.14072,7.76376</t>
  </si>
  <si>
    <t>Settimo Torinese, Turin, Italy</t>
  </si>
  <si>
    <t>41.4984145,13.0592171</t>
  </si>
  <si>
    <t>04018 Sezze LT, Italy</t>
  </si>
  <si>
    <t>43.1672254,11.4671812</t>
  </si>
  <si>
    <t>Siena, Italy</t>
  </si>
  <si>
    <t>40.8716147,14.4361417</t>
  </si>
  <si>
    <t>80049 Somma Vesuviana NA, Italy</t>
  </si>
  <si>
    <t>46.3233623,10.2584137</t>
  </si>
  <si>
    <t>41.7203358,13.6139576</t>
  </si>
  <si>
    <t>03039 Sora FR, Italy</t>
  </si>
  <si>
    <t>45.4911604,12.165018</t>
  </si>
  <si>
    <t>30038 Spinea VE, Italy</t>
  </si>
  <si>
    <t>42.7355124,12.7363357</t>
  </si>
  <si>
    <t>06049 Spoleto PG, Italy</t>
  </si>
  <si>
    <t>42.6742306,14.0170574</t>
  </si>
  <si>
    <t>Via Sulmona, 64026 Roseto degli Abruzzi TE, Italy</t>
  </si>
  <si>
    <t>37.0646139,15.2907196</t>
  </si>
  <si>
    <t>Syracuse, Siracusa, Italy</t>
  </si>
  <si>
    <t>40.5488156,17.0805801</t>
  </si>
  <si>
    <t>Taranto, Italy</t>
  </si>
  <si>
    <t>42.2532394,11.7591747</t>
  </si>
  <si>
    <t>01016 Tarquinia VT, Italy</t>
  </si>
  <si>
    <t>42.6866275,14.0086723</t>
  </si>
  <si>
    <t>Via Teramo, 64026 Roseto degli Abruzzi TE, Italy</t>
  </si>
  <si>
    <t>41.1302336,16.5424713</t>
  </si>
  <si>
    <t>70038 Terlizzi BA, Italy</t>
  </si>
  <si>
    <t>37.75,14.25</t>
  </si>
  <si>
    <t>Sicily, Italy</t>
  </si>
  <si>
    <t>41.9983273,14.9939366</t>
  </si>
  <si>
    <t>86039 Termoli CB, Italy</t>
  </si>
  <si>
    <t>42.6537515,12.4398116</t>
  </si>
  <si>
    <t>Terni, Italy</t>
  </si>
  <si>
    <t>41.2871196,13.2492009</t>
  </si>
  <si>
    <t>Terracina, Latina, Italy</t>
  </si>
  <si>
    <t>41.960922,12.798884</t>
  </si>
  <si>
    <t>Tivoli, Roma Capitale, Italy</t>
  </si>
  <si>
    <t>40.7879211,14.3682813</t>
  </si>
  <si>
    <t>80059 Torre del Greco NA, Italy</t>
  </si>
  <si>
    <t>41.275088,16.4162585</t>
  </si>
  <si>
    <t>Trani, Apulia, Italy</t>
  </si>
  <si>
    <t>38.0174321,12.515992</t>
  </si>
  <si>
    <t>Trapani, Italy</t>
  </si>
  <si>
    <t>46.0664228,11.1257601</t>
  </si>
  <si>
    <t>Trento, Provincia di Trento, Italy</t>
  </si>
  <si>
    <t>45.5217245,9.5931485</t>
  </si>
  <si>
    <t>24047 Treviglio, Italy</t>
  </si>
  <si>
    <t>45.8066913,12.2063158</t>
  </si>
  <si>
    <t>Treviso, Italy</t>
  </si>
  <si>
    <t>45.6504806,13.7931263</t>
  </si>
  <si>
    <t>Triest, Friuli-Venezia Giulia, Italy</t>
  </si>
  <si>
    <t>41.063448,16.9216976</t>
  </si>
  <si>
    <t>70019 Triggiano BA, Italy</t>
  </si>
  <si>
    <t>45.07049,7.68682</t>
  </si>
  <si>
    <t>Turin, Italy</t>
  </si>
  <si>
    <t>46.0634632,13.2358377</t>
  </si>
  <si>
    <t>Udine, Friuli-Venezia Giulia, Italy</t>
  </si>
  <si>
    <t>43.7262608,12.6363135</t>
  </si>
  <si>
    <t>61029 Urbino, Italy</t>
  </si>
  <si>
    <t>45.6413213,11.3040596</t>
  </si>
  <si>
    <t>36078 Valdagno VI, Italy</t>
  </si>
  <si>
    <t>45.01335,8.63621</t>
  </si>
  <si>
    <t>Valenza, Provincia di Alessandria, Italy</t>
  </si>
  <si>
    <t>45.8397128,8.7541576</t>
  </si>
  <si>
    <t>Varese, Italy</t>
  </si>
  <si>
    <t>42.4423461,13.4292532</t>
  </si>
  <si>
    <t>L'Aquila, Italy</t>
  </si>
  <si>
    <t>41.6867015,12.7770433</t>
  </si>
  <si>
    <t>00049 Velletri RM, Italy</t>
  </si>
  <si>
    <t>45.12597,7.63136</t>
  </si>
  <si>
    <t>Venaria Reale, Turin, Italy</t>
  </si>
  <si>
    <t>45.4371908,12.3345898</t>
  </si>
  <si>
    <t>Venice, Venezia, Italy</t>
  </si>
  <si>
    <t>43.7917623,7.6033131</t>
  </si>
  <si>
    <t>Ventimiglia, Imperia, Italy</t>
  </si>
  <si>
    <t>45.92136,8.55183</t>
  </si>
  <si>
    <t>Verbania, Italy</t>
  </si>
  <si>
    <t>45.32163,8.41989</t>
  </si>
  <si>
    <t>Vercelli, Provincia di Vercelli, Italy</t>
  </si>
  <si>
    <t>45.4384958,10.9924122</t>
  </si>
  <si>
    <t>Verona, Italy</t>
  </si>
  <si>
    <t>43.8672392,10.2506055</t>
  </si>
  <si>
    <t>55049 Viareggio LU, Italy</t>
  </si>
  <si>
    <t>38.6266556,16.0986935</t>
  </si>
  <si>
    <t>Vibo Valentia, Italy</t>
  </si>
  <si>
    <t>45.6348591,11.4063543</t>
  </si>
  <si>
    <t>Vicenza, Italy</t>
  </si>
  <si>
    <t>45.3170942,8.858603</t>
  </si>
  <si>
    <t>27029 Vigevano, Italy</t>
  </si>
  <si>
    <t>44.4784141,11.0090928</t>
  </si>
  <si>
    <t>41058 Vignola MO, Italy</t>
  </si>
  <si>
    <t>45.3509277,10.8459956</t>
  </si>
  <si>
    <t>Villafranca di Verona, Verona, Italy</t>
  </si>
  <si>
    <t>40.921611,14.189828</t>
  </si>
  <si>
    <t>Villaricca, Napoli, Italy</t>
  </si>
  <si>
    <t>45.6139627,9.37006</t>
  </si>
  <si>
    <t>Vimercate, Monza and Brianza, Italy</t>
  </si>
  <si>
    <t>42.4936888,11.9450678</t>
  </si>
  <si>
    <t>Viterbo, Italy</t>
  </si>
  <si>
    <t>36.9514957,14.5304867</t>
  </si>
  <si>
    <t>97019 Vittoria RG, Italy</t>
  </si>
  <si>
    <t>45.9896648,12.2964361</t>
  </si>
  <si>
    <t>31029 Vittorio Veneto TV, Italy</t>
  </si>
  <si>
    <t>44.9928402,9.0085929</t>
  </si>
  <si>
    <t>27058 Voghera, Italy</t>
  </si>
  <si>
    <t>43.400337,10.860019</t>
  </si>
  <si>
    <t>56048 Volterra PI, Italy</t>
  </si>
  <si>
    <t>39.2169525,9.1128513</t>
  </si>
  <si>
    <t>Cagliari, Italy</t>
  </si>
  <si>
    <t>40.957112,14.31023</t>
  </si>
  <si>
    <t>Caivano, Napoli, Italy</t>
  </si>
  <si>
    <t>37.2372009,14.5132023</t>
  </si>
  <si>
    <t>95041 Caltagirone CT, Italy</t>
  </si>
  <si>
    <t>37.4899412,14.0631618</t>
  </si>
  <si>
    <t>Caltanissetta, Italy</t>
  </si>
  <si>
    <t>43.9380611,10.3039553</t>
  </si>
  <si>
    <t>Camaiore, Lucca, Italy</t>
  </si>
  <si>
    <t>43.8216342,11.1366776</t>
  </si>
  <si>
    <t>50013 Campi Bisenzio Florence, Italy</t>
  </si>
  <si>
    <t>41.717012,14.8261467</t>
  </si>
  <si>
    <t>Campobasso, Italy</t>
  </si>
  <si>
    <t>37.358942,13.850364</t>
  </si>
  <si>
    <t>92024 Canicattì AG, Italy</t>
  </si>
  <si>
    <t>41.3048453,16.1490555</t>
  </si>
  <si>
    <t>Battaglia di Canne, Strada Provinciale Salinelle, 70051 Barletta, Italy</t>
  </si>
  <si>
    <t>41.219631,16.067466</t>
  </si>
  <si>
    <t>76012 Canosa di Puglia, Italy</t>
  </si>
  <si>
    <t>45.7395347,9.129103</t>
  </si>
  <si>
    <t>22063 Cantù, Italy</t>
  </si>
  <si>
    <t>43.8420391,10.5735254</t>
  </si>
  <si>
    <t>Capannori, Lucca, Italy</t>
  </si>
  <si>
    <t>39.165332,8.527834</t>
  </si>
  <si>
    <t>09013 Carbonia Sud Sardegna, Italy</t>
  </si>
  <si>
    <t>40.942012,14.29943</t>
  </si>
  <si>
    <t>80024 Cardito NA, Italy</t>
  </si>
  <si>
    <t>38.131172,13.1818847</t>
  </si>
  <si>
    <t>90044 Carini PA, Italy</t>
  </si>
  <si>
    <t>44.84963,7.72032</t>
  </si>
  <si>
    <t>Carmagnola, Turin, Italy</t>
  </si>
  <si>
    <t>44.7835699,10.8854523</t>
  </si>
  <si>
    <t>41012 Carpi MO, Italy</t>
  </si>
  <si>
    <t>44.0791804,10.1023532</t>
  </si>
  <si>
    <t>54033 Carrara, Italy</t>
  </si>
  <si>
    <t>38.37796,16.01675</t>
  </si>
  <si>
    <t>Vatoni, Provincia di Reggio Calabria, Italy</t>
  </si>
  <si>
    <t>45.13338,8.4525</t>
  </si>
  <si>
    <t>Casale Monferrato, Provincia di Alessandria, Italy</t>
  </si>
  <si>
    <t>44.4760177,11.2756857</t>
  </si>
  <si>
    <t>40033 Casalecchio di Reno BO, Italy</t>
  </si>
  <si>
    <t>40.9148194,14.3511247</t>
  </si>
  <si>
    <t>Casalnuovo di Napoli, Corso Umberto I, 80013 Casalnuovo di Napoli NA, Italy</t>
  </si>
  <si>
    <t>40.0108197,18.1617652</t>
  </si>
  <si>
    <t>73042 Casarano LE, Italy</t>
  </si>
  <si>
    <t>43.6766738,10.5492244</t>
  </si>
  <si>
    <t>Cascina, Pisa, Italy</t>
  </si>
  <si>
    <t>41.2034835,14.1170577</t>
  </si>
  <si>
    <t>Caserta, Italy</t>
  </si>
  <si>
    <t>40.9045572,14.2901223</t>
  </si>
  <si>
    <t>80026 Casoria NA, Italy</t>
  </si>
  <si>
    <t>45.5263333,9.5214907</t>
  </si>
  <si>
    <t>Cassano d'Adda, Milan, Italy</t>
  </si>
  <si>
    <t>41.4925576,13.8305297</t>
  </si>
  <si>
    <t>03043 Cassino FR, Italy</t>
  </si>
  <si>
    <t>44.5950245,11.0529006</t>
  </si>
  <si>
    <t>41013 Castelfranco Emilia MO, Italy</t>
  </si>
  <si>
    <t>45.6728109,11.9252448</t>
  </si>
  <si>
    <t>31033 Castelfranco Veneto TV, Italy</t>
  </si>
  <si>
    <t>40.6943046,14.4804813</t>
  </si>
  <si>
    <t>80053 Castellammare di Stabia NA, Italy</t>
  </si>
  <si>
    <t>37.6828513,12.7955336</t>
  </si>
  <si>
    <t>91022 Castelvetrano TP, Italy</t>
  </si>
  <si>
    <t>39.8154937,16.202772</t>
  </si>
  <si>
    <t>87012 Castrovillari CS, Italy</t>
  </si>
  <si>
    <t>37.5022355,15.08738</t>
  </si>
  <si>
    <t>Catania, Italy</t>
  </si>
  <si>
    <t>38.8299603,16.4315569</t>
  </si>
  <si>
    <t>Catanzaro, Italy</t>
  </si>
  <si>
    <t>40.7004616,14.7062633</t>
  </si>
  <si>
    <t>84013 Cava de' Tirreni SA, Italy</t>
  </si>
  <si>
    <t>41.567717,13.333301</t>
  </si>
  <si>
    <t>03023 Ceccano FR, Italy</t>
  </si>
  <si>
    <t>43.3113449,10.5173443</t>
  </si>
  <si>
    <t>57023 Cecina LI, Italy</t>
  </si>
  <si>
    <t>40.6460444,17.5170566</t>
  </si>
  <si>
    <t>Ceglie Messapica, Brindisi, Italy</t>
  </si>
  <si>
    <t>44.7274395,11.2903029</t>
  </si>
  <si>
    <t>Cento, Ferrara, Italy</t>
  </si>
  <si>
    <t>41.2648121,15.8996651</t>
  </si>
  <si>
    <t>71042 Cerignola FG, Italy</t>
  </si>
  <si>
    <t>45.5245578,9.330925</t>
  </si>
  <si>
    <t>20063 Cernusco sul Naviglio Milan, Italy</t>
  </si>
  <si>
    <t>41.9983601,12.0988512</t>
  </si>
  <si>
    <t>00052 Cerveteri RM, Italy</t>
  </si>
  <si>
    <t>44.2609836,12.3495462</t>
  </si>
  <si>
    <t>Cervia, Ravenna, Italy</t>
  </si>
  <si>
    <t>45.6281892,9.1462397</t>
  </si>
  <si>
    <t>20811 Cesano Maderno MB, Italy</t>
  </si>
  <si>
    <t>44.136352,12.2422442</t>
  </si>
  <si>
    <t>44.1999283,12.3969692</t>
  </si>
  <si>
    <t>47042 Cesenatico, Italy</t>
  </si>
  <si>
    <t>44.3164494,9.3233382</t>
  </si>
  <si>
    <t>16043 Chiavari Genoa, Italy</t>
  </si>
  <si>
    <t>45.01054,7.82133</t>
  </si>
  <si>
    <t>Chieri, Turin, Italy</t>
  </si>
  <si>
    <t>42.3495033,13.407139</t>
  </si>
  <si>
    <t>Via Chieti, 67100 L'Aquila AQ, Italy</t>
  </si>
  <si>
    <t>45.218894,12.2785805</t>
  </si>
  <si>
    <t>30015 Chioggia VE, Italy</t>
  </si>
  <si>
    <t>45.19418,7.90055</t>
  </si>
  <si>
    <t>Chivasso, Turin, Italy</t>
  </si>
  <si>
    <t>41.8002891,12.6004706</t>
  </si>
  <si>
    <t>00043 Ciampino RM, Italy</t>
  </si>
  <si>
    <t>45.5560589,9.2143166</t>
  </si>
  <si>
    <t>20092 Cinisello Balsamo Milan, Italy</t>
  </si>
  <si>
    <t>41.590639,12.829048</t>
  </si>
  <si>
    <t>04012 Cisterna di Latina LT, Italy</t>
  </si>
  <si>
    <t>43.4574214,12.2403118</t>
  </si>
  <si>
    <t>Città di Castello, Perugia, Italy</t>
  </si>
  <si>
    <t>40.8359336,14.2487826</t>
  </si>
  <si>
    <t>Naples, Napoli, Italy</t>
  </si>
  <si>
    <t>40.1762608,18.0306371</t>
  </si>
  <si>
    <t>73048 Nardò LE, Italy</t>
  </si>
  <si>
    <t>42.5195891,12.5152257</t>
  </si>
  <si>
    <t>05035 Narni TR, Italy</t>
  </si>
  <si>
    <t>41.4575382,12.661425</t>
  </si>
  <si>
    <t>00048 Nettuno RM, Italy</t>
  </si>
  <si>
    <t>38.9705945,16.3154706</t>
  </si>
  <si>
    <t>88046 Lamezia Terme CZ, Italy</t>
  </si>
  <si>
    <t>44.99313,7.64135</t>
  </si>
  <si>
    <t>Nichelino, Turin, Italy</t>
  </si>
  <si>
    <t>37.1464505,14.3941802</t>
  </si>
  <si>
    <t>93015 Niscemi CL, Italy</t>
  </si>
  <si>
    <t>40.7472133,14.6433202</t>
  </si>
  <si>
    <t>84014 Nocera Inferiore SA, Italy</t>
  </si>
  <si>
    <t>40.7415603,14.6715039</t>
  </si>
  <si>
    <t>84015 Nocera Superiore SA, Italy</t>
  </si>
  <si>
    <t>40.9210826,14.5327402</t>
  </si>
  <si>
    <t>80035 Nola NA, Italy</t>
  </si>
  <si>
    <t>36.8908864,15.0706454</t>
  </si>
  <si>
    <t>96017 Noto SR, Italy</t>
  </si>
  <si>
    <t>45.58929,9.2003403</t>
  </si>
  <si>
    <t>20834 Nova Milanese MB, Italy</t>
  </si>
  <si>
    <t>45.44834,8.62328</t>
  </si>
  <si>
    <t>Novara, Provincia di Novara, Italy</t>
  </si>
  <si>
    <t>45.531939,9.1408316</t>
  </si>
  <si>
    <t>20026 Novate Milanese Milan, Italy</t>
  </si>
  <si>
    <t>44.76459,8.78981</t>
  </si>
  <si>
    <t>Novi Ligure, Provincia di Alessandria, Italy</t>
  </si>
  <si>
    <t>40.1276831,9.3423228</t>
  </si>
  <si>
    <t>Nuoro, Italy</t>
  </si>
  <si>
    <t>40.9232659,9.5027442</t>
  </si>
  <si>
    <t>07026 Olbia SS, Italy</t>
  </si>
  <si>
    <t>45.00547,7.53813</t>
  </si>
  <si>
    <t>Orbassano, Turin, Italy</t>
  </si>
  <si>
    <t>40.0265676,8.6796416</t>
  </si>
  <si>
    <t>Aristanis/Oristano, Italy</t>
  </si>
  <si>
    <t>42.3557058,14.4022821</t>
  </si>
  <si>
    <t>Via Cardinal Abruzzi, 66026 Ortona CH, Italy</t>
  </si>
  <si>
    <t>42.7186152,12.1087907</t>
  </si>
  <si>
    <t>05018 Orvieto TR, Italy</t>
  </si>
  <si>
    <t>43.4861359,13.4824068</t>
  </si>
  <si>
    <t>60027 Osimo AN, Italy</t>
  </si>
  <si>
    <t>40.8498175,14.4901274</t>
  </si>
  <si>
    <t>Ottaviano, Napoli, Italy</t>
  </si>
  <si>
    <t>36.7152093,15.0914773</t>
  </si>
  <si>
    <t>96018 Pachino SR, Italy</t>
  </si>
  <si>
    <t>45.571903,9.1681315</t>
  </si>
  <si>
    <t>Paderno Dugnano, Milan, Italy</t>
  </si>
  <si>
    <t>45.4077172,11.8734455</t>
  </si>
  <si>
    <t>Padua, Padova, Italy</t>
  </si>
  <si>
    <t>40.7498877,14.6133234</t>
  </si>
  <si>
    <t>84016 Pagani SA, Italy</t>
  </si>
  <si>
    <t>38.1112268,13.3524434</t>
  </si>
  <si>
    <t>Palermo, Italy</t>
  </si>
  <si>
    <t>37.1916637,13.7637141</t>
  </si>
  <si>
    <t>92020 Palma di Montechiaro AG, Italy</t>
  </si>
  <si>
    <t>45.5586107,8.9478877</t>
  </si>
  <si>
    <t>20015 Parabiago Milan, Italy</t>
  </si>
  <si>
    <t>44.8013678,10.3280833</t>
  </si>
  <si>
    <t>Parma, Italy</t>
  </si>
  <si>
    <t>38.0438957,13.1198211</t>
  </si>
  <si>
    <t>90047 Partinico PA, Italy</t>
  </si>
  <si>
    <t>45.0368546,9.1378251</t>
  </si>
  <si>
    <t>43.1070321,12.4029962</t>
  </si>
  <si>
    <t>Perugia, Italy</t>
  </si>
  <si>
    <t>43.9098114,12.9131228</t>
  </si>
  <si>
    <t>42.6747957,14.0186004</t>
  </si>
  <si>
    <t>Via Pescara, 64026 Roseto degli Abruzzi TE, Italy</t>
  </si>
  <si>
    <t>44.8476352,9.6665313</t>
  </si>
  <si>
    <t>Piacenza, Italy</t>
  </si>
  <si>
    <t>37.385946,14.367174</t>
  </si>
  <si>
    <t>94015 Piazza Armerina EN, Italy</t>
  </si>
  <si>
    <t>43.9589031,10.2332031</t>
  </si>
  <si>
    <t>Pietrasanta, Lucca, Italy</t>
  </si>
  <si>
    <t>45.6585812,10.2395827</t>
  </si>
  <si>
    <t>25065 Lumezzane, Italy</t>
  </si>
  <si>
    <t>44.88534,7.33135</t>
  </si>
  <si>
    <t>Pinerolo, Turin, Italy</t>
  </si>
  <si>
    <t>45.5010216,9.3263354</t>
  </si>
  <si>
    <t>20096 Pioltello Milan, Italy</t>
  </si>
  <si>
    <t>42.9231662,10.5268192</t>
  </si>
  <si>
    <t>58075 Piombino LI, Italy</t>
  </si>
  <si>
    <t>43.7159395,10.4018624</t>
  </si>
  <si>
    <t>Pisa, Italy</t>
  </si>
  <si>
    <t>43.9740957,10.8687081</t>
  </si>
  <si>
    <t>Pistoia, Italy</t>
  </si>
  <si>
    <t>Location by www.gps-coordinates.net</t>
  </si>
  <si>
    <t>Name of location www.gps-coordinates.net got coordinates for</t>
  </si>
  <si>
    <t>I started compiling this list in 2003, independently from internet world, based on Microsoft Encarta Encyclopedia 2002. When I connected to internet in 2005 I abandoned this database because the internet was already providing information about city population, but seeing that other databases made by me attracted attention from businesses and web developers, I revived city database in 2015, updated existing countries and added remaining countries using Encarta 2009 and I published on my website for sale to professional use, and afterwards I gradually expanded it to include more smaller cities.</t>
  </si>
  <si>
    <t>Encarta is the best encyclopedia I ever seen. I like its World Atlas, dynamic maps generated with the same engine that powered Microsoft MapPoint software, you can change map format: comprehensive, political, physical features, statistical, Earth by day, Earth at night, Tectonic, Ecoregions, Climate, temperature (January, July), precipitation (January, July, annual), population density, languages, religions, timezones, outline, the moon. There is NO other map service able to do this.</t>
  </si>
  <si>
    <t>Microsoft discontinued Encarta in 2009, both CD / DVD and online version, but there are many third-party websites where you can download Microsoft Student &amp; Encarta Encyclopedia.</t>
  </si>
  <si>
    <t>I classified cities according population icons used by Encarta Encyclopedia 2009, irrespective of legal status (city, town, unincorporated community), which vary from country to country so making a single worldwide database of official "cities" excluding towns, communes, villages and other places pose major troubles, especially since few countries does not have any "city". Having all data from a single source guarantee a harmonized database of major cities for all countries of the world.</t>
  </si>
  <si>
    <t>Consequently, number of cities in each country is nearly proportional with country urban population, in average for every 800,000 people living in urban areas, there is 1 city with population over 100,000.</t>
  </si>
  <si>
    <t>Database include 16948 cities classified by 7 categories according Encarta population icons:</t>
  </si>
  <si>
    <t>295 cities over 1,000,000</t>
  </si>
  <si>
    <t>308 cities 500,000 - 999,999</t>
  </si>
  <si>
    <t>3101 cities 100,000 - 499,999</t>
  </si>
  <si>
    <t>12810 cities 20,000 - 99,999</t>
  </si>
  <si>
    <t>374 cities 5,000 - 19,999</t>
  </si>
  <si>
    <t>46 cities 1 - 4,999</t>
  </si>
  <si>
    <t>14 other cities</t>
  </si>
  <si>
    <t>May 2021 update I completed including all over 20,000 people from all counties (first 4 categories), for the next 3 categories I included only if they are capital of country or first-level administrative divisions, or if they have an article.</t>
  </si>
  <si>
    <t>Exact population is sourced from Encarta articles for each individual city (if available), or from country facts and figures at largest cities, or from dictionary. A column next to population indicate source. Year of population is also indicated, the letter after year means C = census, E = estimate. Encarta Encyclopedia 2009 provide 2007 estimates for most cities over 500,000 people, while for smaller cities it usually indicate population from last census.</t>
  </si>
  <si>
    <t>Population icons do not always reflect population indicated in city article. For example some cities with icon of 1,000,000+ have population around 900,000, some cities with icon of 500,000 - 999,999 have population over 1 million. Outside Europe, Australia, Canada and United States, most cities under 100,000 do not even have article to indicate exact population.</t>
  </si>
  <si>
    <t>Based on feedback from customers, I realized that most purchased city database for web development, making drop-down boxes for country &gt; state / province / region / county &gt; city... thus population figures are not required, but classifying cities by population is helpful to shortlist database to major cities if you need.</t>
  </si>
  <si>
    <t>This file is a SAMPLE, including Italy with 469 cities over 20,000 people</t>
  </si>
  <si>
    <t>See Countries sheet for the list of countries and number of cities included from each.</t>
  </si>
  <si>
    <t>Visit above website for the FULL database: 200+ countries and dependent territories, 17,000+ cities over 20,000 people.</t>
  </si>
</sst>
</file>

<file path=xl/styles.xml><?xml version="1.0" encoding="utf-8"?>
<styleSheet xmlns="http://schemas.openxmlformats.org/spreadsheetml/2006/main">
  <numFmts count="1">
    <numFmt numFmtId="164" formatCode="#"/>
  </numFmts>
  <fonts count="6">
    <font>
      <b/>
      <sz val="10"/>
      <color theme="1"/>
      <name val="Arial"/>
      <family val="2"/>
    </font>
    <font>
      <b/>
      <sz val="10"/>
      <color theme="0"/>
      <name val="Arial"/>
      <family val="2"/>
    </font>
    <font>
      <b/>
      <sz val="20"/>
      <color theme="1"/>
      <name val="Arial"/>
      <family val="2"/>
    </font>
    <font>
      <b/>
      <sz val="14"/>
      <color theme="1"/>
      <name val="Arial"/>
      <family val="2"/>
    </font>
    <font>
      <b/>
      <u/>
      <sz val="14"/>
      <color rgb="FF0000FF"/>
      <name val="Arial"/>
      <family val="2"/>
    </font>
    <font>
      <b/>
      <sz val="28"/>
      <color theme="1"/>
      <name val="Arial"/>
      <family val="2"/>
    </font>
  </fonts>
  <fills count="21">
    <fill>
      <patternFill patternType="none"/>
    </fill>
    <fill>
      <patternFill patternType="gray125"/>
    </fill>
    <fill>
      <patternFill patternType="solid">
        <fgColor rgb="FFC0C0C0"/>
        <bgColor indexed="64"/>
      </patternFill>
    </fill>
    <fill>
      <patternFill patternType="solid">
        <fgColor rgb="FFFFC0C0"/>
        <bgColor indexed="64"/>
      </patternFill>
    </fill>
    <fill>
      <patternFill patternType="solid">
        <fgColor rgb="FFC0FFC0"/>
        <bgColor indexed="64"/>
      </patternFill>
    </fill>
    <fill>
      <patternFill patternType="solid">
        <fgColor rgb="FFC0FFFF"/>
        <bgColor indexed="64"/>
      </patternFill>
    </fill>
    <fill>
      <patternFill patternType="solid">
        <fgColor rgb="FFC0C0FF"/>
        <bgColor indexed="64"/>
      </patternFill>
    </fill>
    <fill>
      <patternFill patternType="solid">
        <fgColor rgb="FFFFC0FF"/>
        <bgColor indexed="64"/>
      </patternFill>
    </fill>
    <fill>
      <patternFill patternType="solid">
        <fgColor rgb="FFFFFFC0"/>
        <bgColor indexed="64"/>
      </patternFill>
    </fill>
    <fill>
      <patternFill patternType="solid">
        <fgColor rgb="FFFF8080"/>
        <bgColor indexed="64"/>
      </patternFill>
    </fill>
    <fill>
      <patternFill patternType="solid">
        <fgColor rgb="FFFFFF80"/>
        <bgColor indexed="64"/>
      </patternFill>
    </fill>
    <fill>
      <patternFill patternType="solid">
        <fgColor rgb="FF80FFFF"/>
        <bgColor indexed="64"/>
      </patternFill>
    </fill>
    <fill>
      <patternFill patternType="solid">
        <fgColor rgb="FF80FF80"/>
        <bgColor indexed="64"/>
      </patternFill>
    </fill>
    <fill>
      <patternFill patternType="solid">
        <fgColor rgb="FF8080FF"/>
        <bgColor indexed="64"/>
      </patternFill>
    </fill>
    <fill>
      <patternFill patternType="solid">
        <fgColor rgb="FFFF80FF"/>
        <bgColor indexed="64"/>
      </patternFill>
    </fill>
    <fill>
      <patternFill patternType="solid">
        <fgColor rgb="FF808000"/>
        <bgColor indexed="64"/>
      </patternFill>
    </fill>
    <fill>
      <patternFill patternType="solid">
        <fgColor rgb="FF008080"/>
        <bgColor indexed="64"/>
      </patternFill>
    </fill>
    <fill>
      <patternFill patternType="solid">
        <fgColor rgb="FF800080"/>
        <bgColor indexed="64"/>
      </patternFill>
    </fill>
    <fill>
      <patternFill patternType="solid">
        <fgColor rgb="FF000080"/>
        <bgColor indexed="64"/>
      </patternFill>
    </fill>
    <fill>
      <patternFill patternType="solid">
        <fgColor rgb="FF008000"/>
        <bgColor indexed="64"/>
      </patternFill>
    </fill>
    <fill>
      <patternFill patternType="solid">
        <fgColor rgb="FF80000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right/>
      <top style="thin">
        <color indexed="64"/>
      </top>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bottom style="thin">
        <color indexed="64"/>
      </bottom>
      <diagonal/>
    </border>
    <border>
      <left style="thin">
        <color indexed="64"/>
      </left>
      <right/>
      <top/>
      <bottom style="thin">
        <color indexed="64"/>
      </bottom>
      <diagonal/>
    </border>
    <border>
      <left/>
      <right/>
      <top/>
      <bottom style="medium">
        <color auto="1"/>
      </bottom>
      <diagonal/>
    </border>
    <border>
      <left/>
      <right/>
      <top style="medium">
        <color indexed="64"/>
      </top>
      <bottom style="medium">
        <color indexed="64"/>
      </bottom>
      <diagonal/>
    </border>
    <border>
      <left/>
      <right/>
      <top/>
      <bottom style="thin">
        <color indexed="64"/>
      </bottom>
      <diagonal/>
    </border>
    <border>
      <left style="thin">
        <color indexed="64"/>
      </left>
      <right style="thin">
        <color indexed="64"/>
      </right>
      <top/>
      <bottom style="medium">
        <color indexed="64"/>
      </bottom>
      <diagonal/>
    </border>
  </borders>
  <cellStyleXfs count="1">
    <xf numFmtId="0" fontId="0" fillId="2" borderId="0">
      <alignment horizontal="center" vertical="center"/>
    </xf>
  </cellStyleXfs>
  <cellXfs count="232">
    <xf numFmtId="0" fontId="0" fillId="2" borderId="0" xfId="0">
      <alignment horizontal="center" vertical="center"/>
    </xf>
    <xf numFmtId="0" fontId="0" fillId="2" borderId="0" xfId="0">
      <alignment horizontal="center" vertical="center"/>
    </xf>
    <xf numFmtId="0" fontId="0" fillId="2" borderId="2" xfId="0" applyBorder="1">
      <alignment horizontal="center" vertical="center"/>
    </xf>
    <xf numFmtId="0" fontId="0" fillId="5" borderId="1" xfId="0" applyFill="1" applyBorder="1">
      <alignment horizontal="center" vertical="center"/>
    </xf>
    <xf numFmtId="0" fontId="0" fillId="8" borderId="12" xfId="0" applyFill="1" applyBorder="1">
      <alignment horizontal="center" vertical="center"/>
    </xf>
    <xf numFmtId="0" fontId="0" fillId="5" borderId="12" xfId="0" applyFill="1" applyBorder="1">
      <alignment horizontal="center" vertical="center"/>
    </xf>
    <xf numFmtId="0" fontId="0" fillId="4" borderId="9" xfId="0" applyFill="1" applyBorder="1">
      <alignment horizontal="center" vertical="center"/>
    </xf>
    <xf numFmtId="0" fontId="0" fillId="5" borderId="9" xfId="0" applyFill="1" applyBorder="1">
      <alignment horizontal="center" vertical="center"/>
    </xf>
    <xf numFmtId="2" fontId="0" fillId="7" borderId="9" xfId="0" applyNumberFormat="1" applyFill="1" applyBorder="1">
      <alignment horizontal="center" vertical="center"/>
    </xf>
    <xf numFmtId="0" fontId="0" fillId="2" borderId="5" xfId="0" applyBorder="1">
      <alignment horizontal="center" vertical="center"/>
    </xf>
    <xf numFmtId="0" fontId="0" fillId="8" borderId="8" xfId="0" applyFill="1" applyBorder="1">
      <alignment horizontal="center" vertical="center"/>
    </xf>
    <xf numFmtId="0" fontId="0" fillId="4" borderId="6" xfId="0" applyFill="1" applyBorder="1">
      <alignment horizontal="center" vertical="center"/>
    </xf>
    <xf numFmtId="0" fontId="0" fillId="5" borderId="6" xfId="0" applyFill="1" applyBorder="1">
      <alignment horizontal="center" vertical="center"/>
    </xf>
    <xf numFmtId="0" fontId="0" fillId="5" borderId="7" xfId="0" applyFill="1" applyBorder="1">
      <alignment horizontal="center" vertical="center"/>
    </xf>
    <xf numFmtId="0" fontId="0" fillId="5" borderId="8" xfId="0" applyFill="1" applyBorder="1">
      <alignment horizontal="center" vertical="center"/>
    </xf>
    <xf numFmtId="2" fontId="0" fillId="7" borderId="6" xfId="0" applyNumberFormat="1" applyFill="1" applyBorder="1">
      <alignment horizontal="center" vertical="center"/>
    </xf>
    <xf numFmtId="2" fontId="0" fillId="7" borderId="18" xfId="0" applyNumberFormat="1" applyFill="1" applyBorder="1">
      <alignment horizontal="center" vertical="center"/>
    </xf>
    <xf numFmtId="0" fontId="0" fillId="8" borderId="22" xfId="0" applyFill="1" applyBorder="1">
      <alignment horizontal="center" vertical="center"/>
    </xf>
    <xf numFmtId="0" fontId="0" fillId="4" borderId="20" xfId="0" applyFill="1" applyBorder="1">
      <alignment horizontal="center" vertical="center"/>
    </xf>
    <xf numFmtId="0" fontId="0" fillId="5" borderId="20" xfId="0" applyFill="1" applyBorder="1">
      <alignment horizontal="center" vertical="center"/>
    </xf>
    <xf numFmtId="0" fontId="0" fillId="5" borderId="21" xfId="0" applyFill="1" applyBorder="1">
      <alignment horizontal="center" vertical="center"/>
    </xf>
    <xf numFmtId="0" fontId="0" fillId="5" borderId="22" xfId="0" applyFill="1" applyBorder="1">
      <alignment horizontal="center" vertical="center"/>
    </xf>
    <xf numFmtId="2" fontId="0" fillId="7" borderId="20" xfId="0" applyNumberFormat="1" applyFill="1" applyBorder="1">
      <alignment horizontal="center" vertical="center"/>
    </xf>
    <xf numFmtId="2" fontId="0" fillId="7" borderId="23" xfId="0" applyNumberFormat="1" applyFill="1" applyBorder="1">
      <alignment horizontal="center" vertical="center"/>
    </xf>
    <xf numFmtId="2" fontId="0" fillId="7" borderId="10" xfId="0" applyNumberFormat="1" applyFill="1" applyBorder="1">
      <alignment horizontal="center" vertical="center"/>
    </xf>
    <xf numFmtId="0" fontId="0" fillId="10" borderId="16" xfId="0" applyFill="1" applyBorder="1">
      <alignment horizontal="center" vertical="center"/>
    </xf>
    <xf numFmtId="0" fontId="0" fillId="12" borderId="14" xfId="0" applyFill="1" applyBorder="1">
      <alignment horizontal="center" vertical="center"/>
    </xf>
    <xf numFmtId="0" fontId="0" fillId="11" borderId="14" xfId="0" applyFill="1" applyBorder="1">
      <alignment horizontal="center" vertical="center"/>
    </xf>
    <xf numFmtId="0" fontId="0" fillId="11" borderId="15" xfId="0" applyFill="1" applyBorder="1">
      <alignment horizontal="center" vertical="center"/>
    </xf>
    <xf numFmtId="0" fontId="0" fillId="11" borderId="16" xfId="0" applyFill="1" applyBorder="1">
      <alignment horizontal="center" vertical="center"/>
    </xf>
    <xf numFmtId="0" fontId="0" fillId="14" borderId="14" xfId="0" applyFill="1" applyBorder="1">
      <alignment horizontal="center" vertical="center"/>
    </xf>
    <xf numFmtId="0" fontId="0" fillId="14" borderId="17" xfId="0" applyFill="1" applyBorder="1">
      <alignment horizontal="center" vertical="center"/>
    </xf>
    <xf numFmtId="164" fontId="0" fillId="13" borderId="14" xfId="0" applyNumberFormat="1" applyFill="1" applyBorder="1">
      <alignment horizontal="center" vertical="center"/>
    </xf>
    <xf numFmtId="164" fontId="0" fillId="13" borderId="15" xfId="0" applyNumberFormat="1" applyFill="1" applyBorder="1">
      <alignment horizontal="center" vertical="center"/>
    </xf>
    <xf numFmtId="164" fontId="0" fillId="13" borderId="16" xfId="0" applyNumberFormat="1" applyFill="1" applyBorder="1">
      <alignment horizontal="center" vertical="center"/>
    </xf>
    <xf numFmtId="164" fontId="0" fillId="6" borderId="6" xfId="0" applyNumberFormat="1" applyFill="1" applyBorder="1">
      <alignment horizontal="center" vertical="center"/>
    </xf>
    <xf numFmtId="164" fontId="0" fillId="6" borderId="7" xfId="0" applyNumberFormat="1" applyFill="1" applyBorder="1">
      <alignment horizontal="center" vertical="center"/>
    </xf>
    <xf numFmtId="164" fontId="0" fillId="6" borderId="8" xfId="0" applyNumberFormat="1" applyFill="1" applyBorder="1">
      <alignment horizontal="center" vertical="center"/>
    </xf>
    <xf numFmtId="164" fontId="0" fillId="6" borderId="20" xfId="0" applyNumberFormat="1" applyFill="1" applyBorder="1">
      <alignment horizontal="center" vertical="center"/>
    </xf>
    <xf numFmtId="164" fontId="0" fillId="6" borderId="21" xfId="0" applyNumberFormat="1" applyFill="1" applyBorder="1">
      <alignment horizontal="center" vertical="center"/>
    </xf>
    <xf numFmtId="164" fontId="0" fillId="6" borderId="22" xfId="0" applyNumberFormat="1" applyFill="1" applyBorder="1">
      <alignment horizontal="center" vertical="center"/>
    </xf>
    <xf numFmtId="164" fontId="0" fillId="6" borderId="9" xfId="0" applyNumberFormat="1" applyFill="1" applyBorder="1">
      <alignment horizontal="center" vertical="center"/>
    </xf>
    <xf numFmtId="164" fontId="0" fillId="6" borderId="1" xfId="0" applyNumberFormat="1" applyFill="1" applyBorder="1">
      <alignment horizontal="center" vertical="center"/>
    </xf>
    <xf numFmtId="164" fontId="0" fillId="6" borderId="12" xfId="0" applyNumberFormat="1" applyFill="1" applyBorder="1">
      <alignment horizontal="center" vertical="center"/>
    </xf>
    <xf numFmtId="0" fontId="1" fillId="15" borderId="1" xfId="0" applyFont="1" applyFill="1" applyBorder="1" applyAlignment="1">
      <alignment horizontal="center" vertical="center" wrapText="1"/>
    </xf>
    <xf numFmtId="0" fontId="1" fillId="19" borderId="1" xfId="0" applyFont="1" applyFill="1" applyBorder="1" applyAlignment="1">
      <alignment horizontal="center" vertical="center" wrapText="1"/>
    </xf>
    <xf numFmtId="0" fontId="1" fillId="16" borderId="1" xfId="0" applyFont="1" applyFill="1" applyBorder="1" applyAlignment="1">
      <alignment horizontal="center" vertical="center" wrapText="1"/>
    </xf>
    <xf numFmtId="0" fontId="1" fillId="18" borderId="1" xfId="0" applyFont="1" applyFill="1" applyBorder="1" applyAlignment="1">
      <alignment horizontal="center" vertical="center" wrapText="1"/>
    </xf>
    <xf numFmtId="0" fontId="0" fillId="3" borderId="5" xfId="0" applyFill="1" applyBorder="1" applyAlignment="1">
      <alignment horizontal="left" vertical="center"/>
    </xf>
    <xf numFmtId="0" fontId="0" fillId="3" borderId="19" xfId="0" applyFill="1" applyBorder="1" applyAlignment="1">
      <alignment horizontal="left" vertical="center"/>
    </xf>
    <xf numFmtId="0" fontId="0" fillId="3" borderId="11" xfId="0" applyFill="1" applyBorder="1" applyAlignment="1">
      <alignment horizontal="left" vertical="center"/>
    </xf>
    <xf numFmtId="3" fontId="0" fillId="10" borderId="14" xfId="0" applyNumberFormat="1" applyFill="1" applyBorder="1">
      <alignment horizontal="center" vertical="center"/>
    </xf>
    <xf numFmtId="3" fontId="0" fillId="10" borderId="15" xfId="0" applyNumberFormat="1" applyFill="1" applyBorder="1">
      <alignment horizontal="center" vertical="center"/>
    </xf>
    <xf numFmtId="3" fontId="0" fillId="8" borderId="6" xfId="0" applyNumberFormat="1" applyFill="1" applyBorder="1">
      <alignment horizontal="center" vertical="center"/>
    </xf>
    <xf numFmtId="3" fontId="0" fillId="8" borderId="7" xfId="0" applyNumberFormat="1" applyFill="1" applyBorder="1">
      <alignment horizontal="center" vertical="center"/>
    </xf>
    <xf numFmtId="3" fontId="0" fillId="8" borderId="20" xfId="0" applyNumberFormat="1" applyFill="1" applyBorder="1">
      <alignment horizontal="center" vertical="center"/>
    </xf>
    <xf numFmtId="3" fontId="0" fillId="8" borderId="21" xfId="0" applyNumberFormat="1" applyFill="1" applyBorder="1">
      <alignment horizontal="center" vertical="center"/>
    </xf>
    <xf numFmtId="3" fontId="0" fillId="8" borderId="9" xfId="0" applyNumberFormat="1" applyFill="1" applyBorder="1">
      <alignment horizontal="center" vertical="center"/>
    </xf>
    <xf numFmtId="3" fontId="0" fillId="8" borderId="1" xfId="0" applyNumberFormat="1" applyFill="1" applyBorder="1">
      <alignment horizontal="center" vertical="center"/>
    </xf>
    <xf numFmtId="3" fontId="0" fillId="12" borderId="15" xfId="0" applyNumberFormat="1" applyFill="1" applyBorder="1">
      <alignment horizontal="center" vertical="center"/>
    </xf>
    <xf numFmtId="3" fontId="0" fillId="12" borderId="16" xfId="0" applyNumberFormat="1" applyFill="1" applyBorder="1">
      <alignment horizontal="center" vertical="center"/>
    </xf>
    <xf numFmtId="3" fontId="0" fillId="4" borderId="7" xfId="0" applyNumberFormat="1" applyFill="1" applyBorder="1">
      <alignment horizontal="center" vertical="center"/>
    </xf>
    <xf numFmtId="3" fontId="0" fillId="4" borderId="8" xfId="0" applyNumberFormat="1" applyFill="1" applyBorder="1">
      <alignment horizontal="center" vertical="center"/>
    </xf>
    <xf numFmtId="3" fontId="0" fillId="4" borderId="21" xfId="0" applyNumberFormat="1" applyFill="1" applyBorder="1">
      <alignment horizontal="center" vertical="center"/>
    </xf>
    <xf numFmtId="3" fontId="0" fillId="4" borderId="22" xfId="0" applyNumberFormat="1" applyFill="1" applyBorder="1">
      <alignment horizontal="center" vertical="center"/>
    </xf>
    <xf numFmtId="3" fontId="0" fillId="4" borderId="1" xfId="0" applyNumberFormat="1" applyFill="1" applyBorder="1">
      <alignment horizontal="center" vertical="center"/>
    </xf>
    <xf numFmtId="3" fontId="0" fillId="4" borderId="12" xfId="0" applyNumberFormat="1" applyFill="1" applyBorder="1">
      <alignment horizontal="center" vertical="center"/>
    </xf>
    <xf numFmtId="0" fontId="0" fillId="10" borderId="12" xfId="0" applyFill="1" applyBorder="1" applyAlignment="1">
      <alignment horizontal="left" vertical="center"/>
    </xf>
    <xf numFmtId="0" fontId="0" fillId="8" borderId="8" xfId="0" applyFill="1" applyBorder="1" applyAlignment="1">
      <alignment horizontal="left" vertical="center"/>
    </xf>
    <xf numFmtId="0" fontId="1" fillId="18" borderId="12" xfId="0" applyFont="1" applyFill="1" applyBorder="1" applyAlignment="1">
      <alignment horizontal="center" vertical="center" wrapText="1"/>
    </xf>
    <xf numFmtId="0" fontId="1" fillId="16" borderId="12" xfId="0" applyFont="1" applyFill="1" applyBorder="1" applyAlignment="1">
      <alignment horizontal="center" vertical="center" wrapText="1"/>
    </xf>
    <xf numFmtId="0" fontId="1" fillId="19" borderId="12" xfId="0" applyFont="1" applyFill="1" applyBorder="1" applyAlignment="1">
      <alignment horizontal="center" vertical="center" wrapText="1"/>
    </xf>
    <xf numFmtId="0" fontId="1" fillId="15" borderId="12" xfId="0" applyFont="1" applyFill="1" applyBorder="1" applyAlignment="1">
      <alignment horizontal="center" vertical="center" wrapText="1"/>
    </xf>
    <xf numFmtId="0" fontId="0" fillId="9" borderId="9" xfId="0" applyFill="1" applyBorder="1" applyAlignment="1">
      <alignment horizontal="left" vertical="center"/>
    </xf>
    <xf numFmtId="0" fontId="0" fillId="3" borderId="6" xfId="0" applyFill="1" applyBorder="1" applyAlignment="1">
      <alignment horizontal="left" vertical="center"/>
    </xf>
    <xf numFmtId="0" fontId="0" fillId="8" borderId="6" xfId="0" applyFill="1" applyBorder="1" applyAlignment="1">
      <alignment horizontal="left" vertical="center"/>
    </xf>
    <xf numFmtId="0" fontId="0" fillId="14" borderId="9" xfId="0" applyFill="1" applyBorder="1">
      <alignment horizontal="center" vertical="center"/>
    </xf>
    <xf numFmtId="0" fontId="0" fillId="7" borderId="6" xfId="0" applyFill="1" applyBorder="1">
      <alignment horizontal="center" vertical="center"/>
    </xf>
    <xf numFmtId="0" fontId="1" fillId="17" borderId="9" xfId="0" applyFont="1" applyFill="1" applyBorder="1" applyAlignment="1">
      <alignment horizontal="center" vertical="center" wrapText="1"/>
    </xf>
    <xf numFmtId="0" fontId="1" fillId="18" borderId="9" xfId="0" applyFont="1" applyFill="1" applyBorder="1" applyAlignment="1">
      <alignment horizontal="center" vertical="center" wrapText="1"/>
    </xf>
    <xf numFmtId="0" fontId="1" fillId="16" borderId="9" xfId="0" applyFont="1" applyFill="1" applyBorder="1" applyAlignment="1">
      <alignment horizontal="center" vertical="center" wrapText="1"/>
    </xf>
    <xf numFmtId="0" fontId="1" fillId="19" borderId="9" xfId="0" applyFont="1" applyFill="1" applyBorder="1" applyAlignment="1">
      <alignment horizontal="center" vertical="center" wrapText="1"/>
    </xf>
    <xf numFmtId="0" fontId="1" fillId="15" borderId="9" xfId="0" applyFont="1" applyFill="1" applyBorder="1" applyAlignment="1">
      <alignment horizontal="center" vertical="center" wrapText="1"/>
    </xf>
    <xf numFmtId="0" fontId="0" fillId="9" borderId="3" xfId="0" applyFill="1" applyBorder="1" applyAlignment="1">
      <alignment horizontal="left" vertical="center"/>
    </xf>
    <xf numFmtId="0" fontId="0" fillId="10" borderId="33" xfId="0" applyFill="1" applyBorder="1" applyAlignment="1">
      <alignment horizontal="left" vertical="center"/>
    </xf>
    <xf numFmtId="0" fontId="0" fillId="14" borderId="3" xfId="0" applyFill="1" applyBorder="1">
      <alignment horizontal="center" vertical="center"/>
    </xf>
    <xf numFmtId="0" fontId="0" fillId="2" borderId="34" xfId="0" applyBorder="1">
      <alignment horizontal="center" vertical="center"/>
    </xf>
    <xf numFmtId="0" fontId="0" fillId="2" borderId="0" xfId="0" applyAlignment="1">
      <alignment horizontal="centerContinuous" vertical="center"/>
    </xf>
    <xf numFmtId="0" fontId="0" fillId="2" borderId="0" xfId="0" applyAlignment="1">
      <alignment horizontal="centerContinuous" vertical="center" wrapText="1"/>
    </xf>
    <xf numFmtId="0" fontId="3" fillId="2" borderId="0" xfId="0" applyFont="1" applyAlignment="1">
      <alignment horizontal="centerContinuous" vertical="center" wrapText="1"/>
    </xf>
    <xf numFmtId="0" fontId="5" fillId="2" borderId="0" xfId="0" applyFont="1" applyAlignment="1">
      <alignment horizontal="centerContinuous" vertical="center" wrapText="1"/>
    </xf>
    <xf numFmtId="0" fontId="1" fillId="17" borderId="12" xfId="0" applyFont="1" applyFill="1" applyBorder="1" applyAlignment="1">
      <alignment horizontal="center" vertical="center" wrapText="1"/>
    </xf>
    <xf numFmtId="0" fontId="1" fillId="20" borderId="3" xfId="0" applyFont="1" applyFill="1" applyBorder="1" applyAlignment="1">
      <alignment horizontal="center" vertical="center" wrapText="1"/>
    </xf>
    <xf numFmtId="0" fontId="1" fillId="15" borderId="3" xfId="0" applyFont="1" applyFill="1" applyBorder="1" applyAlignment="1">
      <alignment horizontal="center" vertical="center" wrapText="1"/>
    </xf>
    <xf numFmtId="0" fontId="1" fillId="15" borderId="33" xfId="0" applyFont="1" applyFill="1" applyBorder="1" applyAlignment="1">
      <alignment horizontal="center" vertical="center" wrapText="1"/>
    </xf>
    <xf numFmtId="0" fontId="1" fillId="20" borderId="20" xfId="0" applyFont="1" applyFill="1" applyBorder="1">
      <alignment horizontal="center" vertical="center"/>
    </xf>
    <xf numFmtId="0" fontId="1" fillId="15" borderId="20" xfId="0" applyFont="1" applyFill="1" applyBorder="1">
      <alignment horizontal="center" vertical="center"/>
    </xf>
    <xf numFmtId="0" fontId="1" fillId="15" borderId="22" xfId="0" applyFont="1" applyFill="1" applyBorder="1">
      <alignment horizontal="center" vertical="center"/>
    </xf>
    <xf numFmtId="0" fontId="1" fillId="19" borderId="20" xfId="0" applyFont="1" applyFill="1" applyBorder="1">
      <alignment horizontal="center" vertical="center"/>
    </xf>
    <xf numFmtId="0" fontId="1" fillId="16" borderId="20" xfId="0" applyFont="1" applyFill="1" applyBorder="1">
      <alignment horizontal="center" vertical="center"/>
    </xf>
    <xf numFmtId="0" fontId="1" fillId="18" borderId="20" xfId="0" applyFont="1" applyFill="1" applyBorder="1">
      <alignment horizontal="center" vertical="center"/>
    </xf>
    <xf numFmtId="0" fontId="1" fillId="18" borderId="22" xfId="0" applyFont="1" applyFill="1" applyBorder="1">
      <alignment horizontal="center" vertical="center"/>
    </xf>
    <xf numFmtId="0" fontId="1" fillId="17" borderId="20" xfId="0" applyFont="1" applyFill="1" applyBorder="1">
      <alignment horizontal="center" vertical="center"/>
    </xf>
    <xf numFmtId="0" fontId="1" fillId="17" borderId="22" xfId="0" applyFont="1" applyFill="1" applyBorder="1">
      <alignment horizontal="center" vertical="center"/>
    </xf>
    <xf numFmtId="0" fontId="3" fillId="9" borderId="13" xfId="0" applyFont="1" applyFill="1" applyBorder="1" applyAlignment="1">
      <alignment horizontal="left" vertical="center"/>
    </xf>
    <xf numFmtId="0" fontId="1" fillId="15" borderId="21" xfId="0" applyFont="1" applyFill="1" applyBorder="1">
      <alignment horizontal="center" vertical="center"/>
    </xf>
    <xf numFmtId="0" fontId="1" fillId="19" borderId="21" xfId="0" applyFont="1" applyFill="1" applyBorder="1">
      <alignment horizontal="center" vertical="center"/>
    </xf>
    <xf numFmtId="0" fontId="1" fillId="16" borderId="21" xfId="0" applyFont="1" applyFill="1" applyBorder="1">
      <alignment horizontal="center" vertical="center"/>
    </xf>
    <xf numFmtId="0" fontId="1" fillId="18" borderId="21" xfId="0" applyFont="1" applyFill="1" applyBorder="1">
      <alignment horizontal="center" vertical="center"/>
    </xf>
    <xf numFmtId="0" fontId="1" fillId="15" borderId="4" xfId="0" applyFont="1" applyFill="1" applyBorder="1" applyAlignment="1">
      <alignment horizontal="centerContinuous" vertical="center"/>
    </xf>
    <xf numFmtId="0" fontId="1" fillId="19" borderId="4" xfId="0" applyFont="1" applyFill="1" applyBorder="1" applyAlignment="1">
      <alignment horizontal="centerContinuous" vertical="center"/>
    </xf>
    <xf numFmtId="0" fontId="1" fillId="16" borderId="4" xfId="0" applyFont="1" applyFill="1" applyBorder="1" applyAlignment="1">
      <alignment horizontal="centerContinuous" vertical="center"/>
    </xf>
    <xf numFmtId="0" fontId="1" fillId="18" borderId="4" xfId="0" applyFont="1" applyFill="1" applyBorder="1" applyAlignment="1">
      <alignment horizontal="centerContinuous" vertical="center"/>
    </xf>
    <xf numFmtId="0" fontId="1" fillId="15" borderId="33" xfId="0" applyFont="1" applyFill="1" applyBorder="1" applyAlignment="1">
      <alignment horizontal="centerContinuous" vertical="center"/>
    </xf>
    <xf numFmtId="0" fontId="1" fillId="19" borderId="33" xfId="0" applyFont="1" applyFill="1" applyBorder="1" applyAlignment="1">
      <alignment horizontal="centerContinuous" vertical="center"/>
    </xf>
    <xf numFmtId="0" fontId="1" fillId="19" borderId="22" xfId="0" applyFont="1" applyFill="1" applyBorder="1">
      <alignment horizontal="center" vertical="center"/>
    </xf>
    <xf numFmtId="0" fontId="1" fillId="16" borderId="33" xfId="0" applyFont="1" applyFill="1" applyBorder="1" applyAlignment="1">
      <alignment horizontal="centerContinuous" vertical="center"/>
    </xf>
    <xf numFmtId="0" fontId="1" fillId="16" borderId="22" xfId="0" applyFont="1" applyFill="1" applyBorder="1">
      <alignment horizontal="center" vertical="center"/>
    </xf>
    <xf numFmtId="0" fontId="1" fillId="18" borderId="33" xfId="0" applyFont="1" applyFill="1" applyBorder="1" applyAlignment="1">
      <alignment horizontal="centerContinuous" vertical="center"/>
    </xf>
    <xf numFmtId="0" fontId="1" fillId="17" borderId="33" xfId="0" applyFont="1" applyFill="1" applyBorder="1" applyAlignment="1">
      <alignment horizontal="centerContinuous" vertical="center"/>
    </xf>
    <xf numFmtId="0" fontId="1" fillId="20" borderId="32" xfId="0" applyFont="1" applyFill="1" applyBorder="1" applyAlignment="1">
      <alignment horizontal="centerContinuous" vertical="center"/>
    </xf>
    <xf numFmtId="0" fontId="1" fillId="20" borderId="11" xfId="0" applyFont="1" applyFill="1" applyBorder="1" applyAlignment="1">
      <alignment horizontal="center" vertical="center" wrapText="1"/>
    </xf>
    <xf numFmtId="0" fontId="1" fillId="20" borderId="19" xfId="0" applyFont="1" applyFill="1" applyBorder="1">
      <alignment horizontal="center" vertical="center"/>
    </xf>
    <xf numFmtId="0" fontId="1" fillId="15" borderId="3" xfId="0" applyFont="1" applyFill="1" applyBorder="1" applyAlignment="1">
      <alignment horizontal="centerContinuous" vertical="center"/>
    </xf>
    <xf numFmtId="0" fontId="1" fillId="19" borderId="3" xfId="0" applyFont="1" applyFill="1" applyBorder="1" applyAlignment="1">
      <alignment horizontal="centerContinuous" vertical="center"/>
    </xf>
    <xf numFmtId="0" fontId="1" fillId="16" borderId="3" xfId="0" applyFont="1" applyFill="1" applyBorder="1" applyAlignment="1">
      <alignment horizontal="centerContinuous" vertical="center"/>
    </xf>
    <xf numFmtId="0" fontId="1" fillId="18" borderId="3" xfId="0" applyFont="1" applyFill="1" applyBorder="1" applyAlignment="1">
      <alignment horizontal="centerContinuous" vertical="center"/>
    </xf>
    <xf numFmtId="0" fontId="1" fillId="17" borderId="3" xfId="0" applyFont="1" applyFill="1" applyBorder="1" applyAlignment="1">
      <alignment horizontal="centerContinuous" vertical="center"/>
    </xf>
    <xf numFmtId="0" fontId="2" fillId="2" borderId="0" xfId="0" applyFont="1" applyAlignment="1">
      <alignment horizontal="centerContinuous" vertical="center"/>
    </xf>
    <xf numFmtId="0" fontId="3" fillId="2" borderId="0" xfId="0" applyFont="1" applyAlignment="1">
      <alignment horizontal="centerContinuous" vertical="center"/>
    </xf>
    <xf numFmtId="0" fontId="3" fillId="9" borderId="35" xfId="0" applyFont="1" applyFill="1" applyBorder="1" applyAlignment="1">
      <alignment horizontal="left" vertical="center"/>
    </xf>
    <xf numFmtId="0" fontId="0" fillId="3" borderId="0" xfId="0" applyFill="1" applyBorder="1" applyAlignment="1">
      <alignment horizontal="left" vertical="center"/>
    </xf>
    <xf numFmtId="0" fontId="1" fillId="20" borderId="36" xfId="0" applyFont="1" applyFill="1" applyBorder="1" applyAlignment="1">
      <alignment horizontal="centerContinuous" vertical="center"/>
    </xf>
    <xf numFmtId="0" fontId="1" fillId="20" borderId="25" xfId="0" applyFont="1" applyFill="1" applyBorder="1" applyAlignment="1">
      <alignment horizontal="center" vertical="center" wrapText="1"/>
    </xf>
    <xf numFmtId="0" fontId="1" fillId="20" borderId="24" xfId="0" applyFont="1" applyFill="1" applyBorder="1">
      <alignment horizontal="center" vertical="center"/>
    </xf>
    <xf numFmtId="0" fontId="3" fillId="9" borderId="15" xfId="0" applyFont="1" applyFill="1" applyBorder="1" applyAlignment="1">
      <alignment horizontal="left" vertical="center"/>
    </xf>
    <xf numFmtId="0" fontId="0" fillId="3" borderId="7" xfId="0" applyFill="1" applyBorder="1" applyAlignment="1">
      <alignment horizontal="left" vertical="center"/>
    </xf>
    <xf numFmtId="0" fontId="0" fillId="3" borderId="37" xfId="0" applyFill="1" applyBorder="1" applyAlignment="1">
      <alignment horizontal="left" vertical="center"/>
    </xf>
    <xf numFmtId="0" fontId="1" fillId="20" borderId="27" xfId="0" applyFont="1" applyFill="1" applyBorder="1" applyAlignment="1">
      <alignment horizontal="centerContinuous" vertical="center"/>
    </xf>
    <xf numFmtId="0" fontId="1" fillId="20" borderId="1" xfId="0" applyFont="1" applyFill="1" applyBorder="1" applyAlignment="1">
      <alignment horizontal="center" vertical="center" wrapText="1"/>
    </xf>
    <xf numFmtId="0" fontId="1" fillId="20" borderId="30" xfId="0" applyFont="1" applyFill="1" applyBorder="1">
      <alignment horizontal="center" vertical="center"/>
    </xf>
    <xf numFmtId="0" fontId="3" fillId="10" borderId="3" xfId="0" applyFont="1" applyFill="1" applyBorder="1" applyAlignment="1">
      <alignment horizontal="left" vertical="center"/>
    </xf>
    <xf numFmtId="0" fontId="3" fillId="10" borderId="9" xfId="0" applyFont="1" applyFill="1" applyBorder="1" applyAlignment="1">
      <alignment horizontal="left" vertical="center"/>
    </xf>
    <xf numFmtId="0" fontId="3" fillId="9" borderId="15" xfId="0" applyFont="1" applyFill="1" applyBorder="1">
      <alignment horizontal="center" vertical="center"/>
    </xf>
    <xf numFmtId="0" fontId="3" fillId="9" borderId="35" xfId="0" applyFont="1" applyFill="1" applyBorder="1">
      <alignment horizontal="center" vertical="center"/>
    </xf>
    <xf numFmtId="0" fontId="0" fillId="3" borderId="7" xfId="0" applyFill="1" applyBorder="1">
      <alignment horizontal="center" vertical="center"/>
    </xf>
    <xf numFmtId="0" fontId="0" fillId="3" borderId="0" xfId="0" applyFill="1" applyBorder="1">
      <alignment horizontal="center" vertical="center"/>
    </xf>
    <xf numFmtId="0" fontId="0" fillId="3" borderId="37" xfId="0" applyFill="1" applyBorder="1">
      <alignment horizontal="center" vertical="center"/>
    </xf>
    <xf numFmtId="0" fontId="0" fillId="3" borderId="21" xfId="0" applyFill="1" applyBorder="1">
      <alignment horizontal="center" vertical="center"/>
    </xf>
    <xf numFmtId="0" fontId="0" fillId="3" borderId="24" xfId="0" applyFill="1" applyBorder="1">
      <alignment horizontal="center" vertical="center"/>
    </xf>
    <xf numFmtId="0" fontId="0" fillId="3" borderId="1" xfId="0" applyFill="1" applyBorder="1">
      <alignment horizontal="center" vertical="center"/>
    </xf>
    <xf numFmtId="0" fontId="0" fillId="3" borderId="25" xfId="0" applyFill="1" applyBorder="1">
      <alignment horizontal="center" vertical="center"/>
    </xf>
    <xf numFmtId="0" fontId="0" fillId="3" borderId="9" xfId="0" applyFill="1" applyBorder="1" applyAlignment="1">
      <alignment horizontal="left" vertical="center"/>
    </xf>
    <xf numFmtId="0" fontId="0" fillId="8" borderId="9" xfId="0" applyFill="1" applyBorder="1" applyAlignment="1">
      <alignment horizontal="left" vertical="center"/>
    </xf>
    <xf numFmtId="0" fontId="0" fillId="8" borderId="12" xfId="0" applyFill="1" applyBorder="1" applyAlignment="1">
      <alignment horizontal="left" vertical="center"/>
    </xf>
    <xf numFmtId="0" fontId="0" fillId="7" borderId="9" xfId="0" applyFill="1" applyBorder="1">
      <alignment horizontal="center" vertical="center"/>
    </xf>
    <xf numFmtId="0" fontId="0" fillId="3" borderId="20" xfId="0" applyFill="1" applyBorder="1" applyAlignment="1">
      <alignment horizontal="left" vertical="center"/>
    </xf>
    <xf numFmtId="0" fontId="0" fillId="8" borderId="20" xfId="0" applyFill="1" applyBorder="1" applyAlignment="1">
      <alignment horizontal="left" vertical="center"/>
    </xf>
    <xf numFmtId="0" fontId="0" fillId="8" borderId="22" xfId="0" applyFill="1" applyBorder="1" applyAlignment="1">
      <alignment horizontal="left" vertical="center"/>
    </xf>
    <xf numFmtId="0" fontId="0" fillId="7" borderId="20" xfId="0" applyFill="1" applyBorder="1">
      <alignment horizontal="center" vertical="center"/>
    </xf>
    <xf numFmtId="0" fontId="0" fillId="3" borderId="3" xfId="0" applyFill="1" applyBorder="1" applyAlignment="1">
      <alignment horizontal="left" vertical="center"/>
    </xf>
    <xf numFmtId="0" fontId="0" fillId="8" borderId="3" xfId="0" applyFill="1" applyBorder="1" applyAlignment="1">
      <alignment horizontal="left" vertical="center"/>
    </xf>
    <xf numFmtId="0" fontId="0" fillId="8" borderId="33" xfId="0" applyFill="1" applyBorder="1" applyAlignment="1">
      <alignment horizontal="left" vertical="center"/>
    </xf>
    <xf numFmtId="0" fontId="0" fillId="7" borderId="3" xfId="0" applyFill="1" applyBorder="1">
      <alignment horizontal="center" vertical="center"/>
    </xf>
    <xf numFmtId="0" fontId="0" fillId="6" borderId="3" xfId="0" applyFill="1" applyBorder="1">
      <alignment horizontal="center" vertical="center"/>
    </xf>
    <xf numFmtId="0" fontId="0" fillId="6" borderId="4" xfId="0" applyFill="1" applyBorder="1">
      <alignment horizontal="center" vertical="center"/>
    </xf>
    <xf numFmtId="0" fontId="0" fillId="6" borderId="33" xfId="0" applyFill="1" applyBorder="1">
      <alignment horizontal="center" vertical="center"/>
    </xf>
    <xf numFmtId="0" fontId="0" fillId="6" borderId="9" xfId="0" applyFill="1" applyBorder="1">
      <alignment horizontal="center" vertical="center"/>
    </xf>
    <xf numFmtId="0" fontId="0" fillId="6" borderId="1" xfId="0" applyFill="1" applyBorder="1">
      <alignment horizontal="center" vertical="center"/>
    </xf>
    <xf numFmtId="0" fontId="0" fillId="6" borderId="12" xfId="0" applyFill="1" applyBorder="1">
      <alignment horizontal="center" vertical="center"/>
    </xf>
    <xf numFmtId="0" fontId="0" fillId="6" borderId="20" xfId="0" applyFill="1" applyBorder="1">
      <alignment horizontal="center" vertical="center"/>
    </xf>
    <xf numFmtId="0" fontId="0" fillId="6" borderId="21" xfId="0" applyFill="1" applyBorder="1">
      <alignment horizontal="center" vertical="center"/>
    </xf>
    <xf numFmtId="0" fontId="0" fillId="6" borderId="22" xfId="0" applyFill="1" applyBorder="1">
      <alignment horizontal="center" vertical="center"/>
    </xf>
    <xf numFmtId="0" fontId="0" fillId="6" borderId="6" xfId="0" applyFill="1" applyBorder="1">
      <alignment horizontal="center" vertical="center"/>
    </xf>
    <xf numFmtId="0" fontId="0" fillId="6" borderId="7" xfId="0" applyFill="1" applyBorder="1">
      <alignment horizontal="center" vertical="center"/>
    </xf>
    <xf numFmtId="0" fontId="0" fillId="6" borderId="8" xfId="0" applyFill="1" applyBorder="1">
      <alignment horizontal="center" vertical="center"/>
    </xf>
    <xf numFmtId="0" fontId="0" fillId="13" borderId="3" xfId="0" applyFill="1" applyBorder="1">
      <alignment horizontal="center" vertical="center"/>
    </xf>
    <xf numFmtId="0" fontId="0" fillId="13" borderId="4" xfId="0" applyFill="1" applyBorder="1">
      <alignment horizontal="center" vertical="center"/>
    </xf>
    <xf numFmtId="0" fontId="0" fillId="11" borderId="3" xfId="0" applyFill="1" applyBorder="1" applyAlignment="1">
      <alignment horizontal="right" vertical="center"/>
    </xf>
    <xf numFmtId="0" fontId="0" fillId="11" borderId="33" xfId="0" applyFill="1" applyBorder="1" applyAlignment="1">
      <alignment horizontal="right" vertical="center"/>
    </xf>
    <xf numFmtId="0" fontId="0" fillId="11" borderId="9" xfId="0" applyFill="1" applyBorder="1" applyAlignment="1">
      <alignment horizontal="right" vertical="center"/>
    </xf>
    <xf numFmtId="0" fontId="0" fillId="11" borderId="12" xfId="0" applyFill="1" applyBorder="1" applyAlignment="1">
      <alignment horizontal="right" vertical="center"/>
    </xf>
    <xf numFmtId="0" fontId="0" fillId="5" borderId="3" xfId="0" applyFill="1" applyBorder="1" applyAlignment="1">
      <alignment horizontal="right" vertical="center"/>
    </xf>
    <xf numFmtId="0" fontId="0" fillId="5" borderId="33" xfId="0" applyFill="1" applyBorder="1" applyAlignment="1">
      <alignment horizontal="right" vertical="center"/>
    </xf>
    <xf numFmtId="0" fontId="0" fillId="5" borderId="9" xfId="0" applyFill="1" applyBorder="1" applyAlignment="1">
      <alignment horizontal="right" vertical="center"/>
    </xf>
    <xf numFmtId="0" fontId="0" fillId="5" borderId="12" xfId="0" applyFill="1" applyBorder="1" applyAlignment="1">
      <alignment horizontal="right" vertical="center"/>
    </xf>
    <xf numFmtId="0" fontId="0" fillId="5" borderId="20" xfId="0" applyFill="1" applyBorder="1" applyAlignment="1">
      <alignment horizontal="right" vertical="center"/>
    </xf>
    <xf numFmtId="0" fontId="0" fillId="5" borderId="22" xfId="0" applyFill="1" applyBorder="1" applyAlignment="1">
      <alignment horizontal="right" vertical="center"/>
    </xf>
    <xf numFmtId="0" fontId="0" fillId="5" borderId="6" xfId="0" applyFill="1" applyBorder="1" applyAlignment="1">
      <alignment horizontal="right" vertical="center"/>
    </xf>
    <xf numFmtId="0" fontId="0" fillId="5" borderId="8" xfId="0" applyFill="1" applyBorder="1" applyAlignment="1">
      <alignment horizontal="right" vertical="center"/>
    </xf>
    <xf numFmtId="0" fontId="0" fillId="12" borderId="32" xfId="0" applyFill="1" applyBorder="1" applyAlignment="1">
      <alignment horizontal="left" vertical="center"/>
    </xf>
    <xf numFmtId="0" fontId="0" fillId="4" borderId="32" xfId="0" applyFill="1" applyBorder="1" applyAlignment="1">
      <alignment horizontal="left" vertical="center"/>
    </xf>
    <xf numFmtId="0" fontId="0" fillId="4" borderId="11" xfId="0" applyFill="1" applyBorder="1" applyAlignment="1">
      <alignment horizontal="left" vertical="center"/>
    </xf>
    <xf numFmtId="0" fontId="0" fillId="4" borderId="19" xfId="0" applyFill="1" applyBorder="1" applyAlignment="1">
      <alignment horizontal="left" vertical="center"/>
    </xf>
    <xf numFmtId="0" fontId="0" fillId="4" borderId="5" xfId="0" applyFill="1" applyBorder="1" applyAlignment="1">
      <alignment horizontal="left" vertical="center"/>
    </xf>
    <xf numFmtId="0" fontId="0" fillId="12" borderId="11" xfId="0" applyFill="1" applyBorder="1" applyAlignment="1">
      <alignment horizontal="left" vertical="center"/>
    </xf>
    <xf numFmtId="0" fontId="1" fillId="19" borderId="32" xfId="0" applyFont="1" applyFill="1" applyBorder="1" applyAlignment="1">
      <alignment horizontal="center" vertical="center" wrapText="1"/>
    </xf>
    <xf numFmtId="0" fontId="1" fillId="19" borderId="19" xfId="0" applyFont="1" applyFill="1" applyBorder="1">
      <alignment horizontal="center" vertical="center"/>
    </xf>
    <xf numFmtId="0" fontId="1" fillId="18" borderId="27" xfId="0" applyFont="1" applyFill="1" applyBorder="1" applyAlignment="1">
      <alignment horizontal="center" vertical="center" wrapText="1"/>
    </xf>
    <xf numFmtId="0" fontId="1" fillId="18" borderId="30" xfId="0" applyFont="1" applyFill="1" applyBorder="1">
      <alignment horizontal="center" vertical="center"/>
    </xf>
    <xf numFmtId="0" fontId="0" fillId="4" borderId="33" xfId="0" applyFill="1" applyBorder="1" applyAlignment="1">
      <alignment horizontal="left" vertical="center"/>
    </xf>
    <xf numFmtId="0" fontId="0" fillId="4" borderId="12" xfId="0" applyFill="1" applyBorder="1" applyAlignment="1">
      <alignment horizontal="left" vertical="center"/>
    </xf>
    <xf numFmtId="0" fontId="0" fillId="4" borderId="22" xfId="0" applyFill="1" applyBorder="1" applyAlignment="1">
      <alignment horizontal="left" vertical="center"/>
    </xf>
    <xf numFmtId="0" fontId="0" fillId="4" borderId="8" xfId="0" applyFill="1" applyBorder="1" applyAlignment="1">
      <alignment horizontal="left" vertical="center"/>
    </xf>
    <xf numFmtId="0" fontId="1" fillId="19" borderId="28" xfId="0" applyFont="1" applyFill="1" applyBorder="1" applyAlignment="1">
      <alignment horizontal="center" vertical="center" wrapText="1"/>
    </xf>
    <xf numFmtId="0" fontId="1" fillId="19" borderId="31" xfId="0" applyFont="1" applyFill="1" applyBorder="1">
      <alignment horizontal="center" vertical="center"/>
    </xf>
    <xf numFmtId="0" fontId="1" fillId="16" borderId="28" xfId="0" applyFont="1" applyFill="1" applyBorder="1" applyAlignment="1">
      <alignment horizontal="center" vertical="center" wrapText="1"/>
    </xf>
    <xf numFmtId="0" fontId="1" fillId="16" borderId="31" xfId="0" applyFont="1" applyFill="1" applyBorder="1">
      <alignment horizontal="center" vertical="center"/>
    </xf>
    <xf numFmtId="0" fontId="1" fillId="18" borderId="28" xfId="0" applyFont="1" applyFill="1" applyBorder="1" applyAlignment="1">
      <alignment horizontal="center" vertical="center" wrapText="1"/>
    </xf>
    <xf numFmtId="0" fontId="1" fillId="18" borderId="31" xfId="0" applyFont="1" applyFill="1" applyBorder="1">
      <alignment horizontal="center" vertical="center"/>
    </xf>
    <xf numFmtId="0" fontId="1" fillId="17" borderId="28" xfId="0" applyFont="1" applyFill="1" applyBorder="1" applyAlignment="1">
      <alignment horizontal="center" vertical="center" wrapText="1"/>
    </xf>
    <xf numFmtId="0" fontId="1" fillId="17" borderId="31" xfId="0" applyFont="1" applyFill="1" applyBorder="1">
      <alignment horizontal="center" vertical="center"/>
    </xf>
    <xf numFmtId="0" fontId="1" fillId="16" borderId="26" xfId="0" applyFont="1" applyFill="1" applyBorder="1" applyAlignment="1">
      <alignment horizontal="center" vertical="center" wrapText="1"/>
    </xf>
    <xf numFmtId="0" fontId="1" fillId="16" borderId="29" xfId="0" applyFont="1" applyFill="1" applyBorder="1">
      <alignment horizontal="center" vertical="center"/>
    </xf>
    <xf numFmtId="0" fontId="1" fillId="18" borderId="26" xfId="0" applyFont="1" applyFill="1" applyBorder="1" applyAlignment="1">
      <alignment horizontal="center" vertical="center" wrapText="1"/>
    </xf>
    <xf numFmtId="0" fontId="1" fillId="18" borderId="29" xfId="0" applyFont="1" applyFill="1" applyBorder="1">
      <alignment horizontal="center" vertical="center"/>
    </xf>
    <xf numFmtId="0" fontId="1" fillId="17" borderId="26" xfId="0" applyFont="1" applyFill="1" applyBorder="1" applyAlignment="1">
      <alignment horizontal="center" vertical="center" wrapText="1"/>
    </xf>
    <xf numFmtId="0" fontId="1" fillId="17" borderId="29" xfId="0" applyFont="1" applyFill="1" applyBorder="1">
      <alignment horizontal="center" vertical="center"/>
    </xf>
    <xf numFmtId="0" fontId="0" fillId="12" borderId="12" xfId="0" applyFill="1" applyBorder="1" applyAlignment="1">
      <alignment horizontal="left" vertical="center"/>
    </xf>
    <xf numFmtId="0" fontId="0" fillId="12" borderId="33" xfId="0" applyFill="1" applyBorder="1" applyAlignment="1">
      <alignment horizontal="left" vertical="center"/>
    </xf>
    <xf numFmtId="0" fontId="0" fillId="13" borderId="9" xfId="0" applyFill="1" applyBorder="1">
      <alignment horizontal="center" vertical="center"/>
    </xf>
    <xf numFmtId="0" fontId="0" fillId="13" borderId="1" xfId="0" applyFill="1" applyBorder="1">
      <alignment horizontal="center" vertical="center"/>
    </xf>
    <xf numFmtId="0" fontId="0" fillId="13" borderId="12" xfId="0" applyFill="1" applyBorder="1">
      <alignment horizontal="center" vertical="center"/>
    </xf>
    <xf numFmtId="0" fontId="0" fillId="13" borderId="33" xfId="0" applyFill="1" applyBorder="1">
      <alignment horizontal="center" vertical="center"/>
    </xf>
    <xf numFmtId="0" fontId="0" fillId="7" borderId="33" xfId="0" applyFill="1" applyBorder="1" applyAlignment="1">
      <alignment horizontal="left" vertical="center"/>
    </xf>
    <xf numFmtId="0" fontId="0" fillId="7" borderId="12" xfId="0" applyFill="1" applyBorder="1" applyAlignment="1">
      <alignment horizontal="left" vertical="center"/>
    </xf>
    <xf numFmtId="0" fontId="0" fillId="7" borderId="22" xfId="0" applyFill="1" applyBorder="1" applyAlignment="1">
      <alignment horizontal="left" vertical="center"/>
    </xf>
    <xf numFmtId="0" fontId="0" fillId="7" borderId="8" xfId="0" applyFill="1" applyBorder="1" applyAlignment="1">
      <alignment horizontal="left" vertical="center"/>
    </xf>
    <xf numFmtId="0" fontId="0" fillId="14" borderId="12" xfId="0" applyFill="1" applyBorder="1" applyAlignment="1">
      <alignment horizontal="left" vertical="center"/>
    </xf>
    <xf numFmtId="0" fontId="0" fillId="14" borderId="33" xfId="0" applyFill="1" applyBorder="1" applyAlignment="1">
      <alignment horizontal="left" vertical="center"/>
    </xf>
    <xf numFmtId="0" fontId="0" fillId="2" borderId="0" xfId="0" applyNumberFormat="1" applyAlignment="1">
      <alignment horizontal="justify" vertical="center" wrapText="1"/>
    </xf>
    <xf numFmtId="0" fontId="0" fillId="2" borderId="0" xfId="0" applyAlignment="1">
      <alignment horizontal="justify" vertical="center" wrapText="1"/>
    </xf>
  </cellXfs>
  <cellStyles count="1">
    <cellStyle name="Normal" xfId="0" builtinId="0" customBuiltin="1"/>
  </cellStyles>
  <dxfs count="0"/>
  <tableStyles count="0" defaultTableStyle="TableStyleMedium9" defaultPivotStyle="PivotStyleLight16"/>
  <colors>
    <mruColors>
      <color rgb="FF8080FF"/>
      <color rgb="FF80FFFF"/>
      <color rgb="FF80FF80"/>
      <color rgb="FF008000"/>
      <color rgb="FF008080"/>
      <color rgb="FF000080"/>
      <color rgb="FFC0FFC0"/>
      <color rgb="FFC0FFFF"/>
      <color rgb="FFC0C0FF"/>
      <color rgb="FFFFC0FF"/>
    </mru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sz="2000"/>
              <a:t>Number of cities included in database, by region, breakdown by population</a:t>
            </a:r>
          </a:p>
        </c:rich>
      </c:tx>
      <c:layout/>
    </c:title>
    <c:plotArea>
      <c:layout/>
      <c:barChart>
        <c:barDir val="col"/>
        <c:grouping val="stacked"/>
        <c:ser>
          <c:idx val="0"/>
          <c:order val="0"/>
          <c:tx>
            <c:strRef>
              <c:f>Countries!$I$3</c:f>
              <c:strCache>
                <c:ptCount val="1"/>
                <c:pt idx="0">
                  <c:v>Population (2001e)</c:v>
                </c:pt>
              </c:strCache>
            </c:strRef>
          </c:tx>
          <c:spPr>
            <a:solidFill>
              <a:srgbClr val="C0C0C0"/>
            </a:solidFill>
            <a:scene3d>
              <a:camera prst="orthographicFront"/>
              <a:lightRig rig="threePt" dir="t"/>
            </a:scene3d>
            <a:sp3d>
              <a:bevelT w="50800" h="50800"/>
              <a:bevelB w="50800" h="50800"/>
            </a:sp3d>
          </c:spPr>
          <c:cat>
            <c:strRef>
              <c:f>Countries!$B$13:$B$23</c:f>
              <c:strCache>
                <c:ptCount val="11"/>
                <c:pt idx="0">
                  <c:v>North America</c:v>
                </c:pt>
                <c:pt idx="1">
                  <c:v>Central America</c:v>
                </c:pt>
                <c:pt idx="2">
                  <c:v>South America</c:v>
                </c:pt>
                <c:pt idx="3">
                  <c:v>Europe</c:v>
                </c:pt>
                <c:pt idx="4">
                  <c:v>East Europe &amp; Siberia</c:v>
                </c:pt>
                <c:pt idx="5">
                  <c:v>Middle East</c:v>
                </c:pt>
                <c:pt idx="6">
                  <c:v>East Asia</c:v>
                </c:pt>
                <c:pt idx="7">
                  <c:v>South Asia</c:v>
                </c:pt>
                <c:pt idx="8">
                  <c:v>Southeast Asia</c:v>
                </c:pt>
                <c:pt idx="9">
                  <c:v>Africa</c:v>
                </c:pt>
                <c:pt idx="10">
                  <c:v>Australia</c:v>
                </c:pt>
              </c:strCache>
            </c:strRef>
          </c:cat>
          <c:val>
            <c:numRef>
              <c:f>Countries!$I$13:$I$23</c:f>
              <c:numCache>
                <c:formatCode>#,##0</c:formatCode>
                <c:ptCount val="11"/>
                <c:pt idx="0">
                  <c:v>309708037</c:v>
                </c:pt>
                <c:pt idx="1">
                  <c:v>176179232</c:v>
                </c:pt>
                <c:pt idx="2">
                  <c:v>350821668</c:v>
                </c:pt>
                <c:pt idx="3">
                  <c:v>513077994</c:v>
                </c:pt>
                <c:pt idx="4">
                  <c:v>290349292</c:v>
                </c:pt>
                <c:pt idx="5">
                  <c:v>237487119</c:v>
                </c:pt>
                <c:pt idx="6">
                  <c:v>1494781018</c:v>
                </c:pt>
                <c:pt idx="7">
                  <c:v>1379743931</c:v>
                </c:pt>
                <c:pt idx="8">
                  <c:v>540871111</c:v>
                </c:pt>
                <c:pt idx="9">
                  <c:v>823230518</c:v>
                </c:pt>
                <c:pt idx="10">
                  <c:v>31186324</c:v>
                </c:pt>
              </c:numCache>
            </c:numRef>
          </c:val>
        </c:ser>
        <c:gapWidth val="50"/>
        <c:overlap val="100"/>
        <c:axId val="307174400"/>
        <c:axId val="307176576"/>
      </c:barChart>
      <c:barChart>
        <c:barDir val="col"/>
        <c:grouping val="stacked"/>
        <c:ser>
          <c:idx val="1"/>
          <c:order val="1"/>
          <c:tx>
            <c:strRef>
              <c:f>Countries!$R$3</c:f>
              <c:strCache>
                <c:ptCount val="1"/>
                <c:pt idx="0">
                  <c:v>A 1,000,000 and over</c:v>
                </c:pt>
              </c:strCache>
            </c:strRef>
          </c:tx>
          <c:spPr>
            <a:solidFill>
              <a:srgbClr val="FF8080"/>
            </a:solidFill>
            <a:scene3d>
              <a:camera prst="orthographicFront"/>
              <a:lightRig rig="threePt" dir="t"/>
            </a:scene3d>
            <a:sp3d>
              <a:bevelT w="50800" h="50800"/>
              <a:bevelB w="50800" h="50800"/>
            </a:sp3d>
          </c:spPr>
          <c:cat>
            <c:strRef>
              <c:f>Countries!$B$13:$B$23</c:f>
              <c:strCache>
                <c:ptCount val="11"/>
                <c:pt idx="0">
                  <c:v>North America</c:v>
                </c:pt>
                <c:pt idx="1">
                  <c:v>Central America</c:v>
                </c:pt>
                <c:pt idx="2">
                  <c:v>South America</c:v>
                </c:pt>
                <c:pt idx="3">
                  <c:v>Europe</c:v>
                </c:pt>
                <c:pt idx="4">
                  <c:v>East Europe &amp; Siberia</c:v>
                </c:pt>
                <c:pt idx="5">
                  <c:v>Middle East</c:v>
                </c:pt>
                <c:pt idx="6">
                  <c:v>East Asia</c:v>
                </c:pt>
                <c:pt idx="7">
                  <c:v>South Asia</c:v>
                </c:pt>
                <c:pt idx="8">
                  <c:v>Southeast Asia</c:v>
                </c:pt>
                <c:pt idx="9">
                  <c:v>Africa</c:v>
                </c:pt>
                <c:pt idx="10">
                  <c:v>Australia</c:v>
                </c:pt>
              </c:strCache>
            </c:strRef>
          </c:cat>
          <c:val>
            <c:numRef>
              <c:f>Countries!$R$13:$R$23</c:f>
              <c:numCache>
                <c:formatCode>#</c:formatCode>
                <c:ptCount val="11"/>
                <c:pt idx="0">
                  <c:v>11</c:v>
                </c:pt>
                <c:pt idx="1">
                  <c:v>14</c:v>
                </c:pt>
                <c:pt idx="2">
                  <c:v>30</c:v>
                </c:pt>
                <c:pt idx="3">
                  <c:v>18</c:v>
                </c:pt>
                <c:pt idx="4">
                  <c:v>22</c:v>
                </c:pt>
                <c:pt idx="5">
                  <c:v>20</c:v>
                </c:pt>
                <c:pt idx="6">
                  <c:v>74</c:v>
                </c:pt>
                <c:pt idx="7">
                  <c:v>47</c:v>
                </c:pt>
                <c:pt idx="8">
                  <c:v>20</c:v>
                </c:pt>
                <c:pt idx="9">
                  <c:v>33</c:v>
                </c:pt>
                <c:pt idx="10">
                  <c:v>6</c:v>
                </c:pt>
              </c:numCache>
            </c:numRef>
          </c:val>
        </c:ser>
        <c:ser>
          <c:idx val="2"/>
          <c:order val="2"/>
          <c:tx>
            <c:strRef>
              <c:f>Countries!$S$3</c:f>
              <c:strCache>
                <c:ptCount val="1"/>
                <c:pt idx="0">
                  <c:v>B 500,000 - 999,999</c:v>
                </c:pt>
              </c:strCache>
            </c:strRef>
          </c:tx>
          <c:spPr>
            <a:solidFill>
              <a:srgbClr val="FFFF80"/>
            </a:solidFill>
            <a:scene3d>
              <a:camera prst="orthographicFront"/>
              <a:lightRig rig="threePt" dir="t"/>
            </a:scene3d>
            <a:sp3d>
              <a:bevelT w="50800" h="50800"/>
              <a:bevelB w="50800" h="50800"/>
            </a:sp3d>
          </c:spPr>
          <c:cat>
            <c:strRef>
              <c:f>Countries!$B$13:$B$23</c:f>
              <c:strCache>
                <c:ptCount val="11"/>
                <c:pt idx="0">
                  <c:v>North America</c:v>
                </c:pt>
                <c:pt idx="1">
                  <c:v>Central America</c:v>
                </c:pt>
                <c:pt idx="2">
                  <c:v>South America</c:v>
                </c:pt>
                <c:pt idx="3">
                  <c:v>Europe</c:v>
                </c:pt>
                <c:pt idx="4">
                  <c:v>East Europe &amp; Siberia</c:v>
                </c:pt>
                <c:pt idx="5">
                  <c:v>Middle East</c:v>
                </c:pt>
                <c:pt idx="6">
                  <c:v>East Asia</c:v>
                </c:pt>
                <c:pt idx="7">
                  <c:v>South Asia</c:v>
                </c:pt>
                <c:pt idx="8">
                  <c:v>Southeast Asia</c:v>
                </c:pt>
                <c:pt idx="9">
                  <c:v>Africa</c:v>
                </c:pt>
                <c:pt idx="10">
                  <c:v>Australia</c:v>
                </c:pt>
              </c:strCache>
            </c:strRef>
          </c:cat>
          <c:val>
            <c:numRef>
              <c:f>Countries!$S$13:$S$23</c:f>
              <c:numCache>
                <c:formatCode>#</c:formatCode>
                <c:ptCount val="11"/>
                <c:pt idx="0">
                  <c:v>28</c:v>
                </c:pt>
                <c:pt idx="1">
                  <c:v>20</c:v>
                </c:pt>
                <c:pt idx="2">
                  <c:v>36</c:v>
                </c:pt>
                <c:pt idx="3">
                  <c:v>33</c:v>
                </c:pt>
                <c:pt idx="4">
                  <c:v>30</c:v>
                </c:pt>
                <c:pt idx="5">
                  <c:v>18</c:v>
                </c:pt>
                <c:pt idx="6">
                  <c:v>58</c:v>
                </c:pt>
                <c:pt idx="7">
                  <c:v>38</c:v>
                </c:pt>
                <c:pt idx="8">
                  <c:v>17</c:v>
                </c:pt>
                <c:pt idx="9">
                  <c:v>30</c:v>
                </c:pt>
                <c:pt idx="10">
                  <c:v>0</c:v>
                </c:pt>
              </c:numCache>
            </c:numRef>
          </c:val>
        </c:ser>
        <c:ser>
          <c:idx val="3"/>
          <c:order val="3"/>
          <c:tx>
            <c:strRef>
              <c:f>Countries!$T$3</c:f>
              <c:strCache>
                <c:ptCount val="1"/>
                <c:pt idx="0">
                  <c:v>C 100,000 - 499,999</c:v>
                </c:pt>
              </c:strCache>
            </c:strRef>
          </c:tx>
          <c:spPr>
            <a:solidFill>
              <a:srgbClr val="80FF80"/>
            </a:solidFill>
            <a:scene3d>
              <a:camera prst="orthographicFront"/>
              <a:lightRig rig="threePt" dir="t"/>
            </a:scene3d>
            <a:sp3d>
              <a:bevelT w="50800" h="50800"/>
              <a:bevelB w="50800" h="50800"/>
            </a:sp3d>
          </c:spPr>
          <c:cat>
            <c:strRef>
              <c:f>Countries!$B$13:$B$23</c:f>
              <c:strCache>
                <c:ptCount val="11"/>
                <c:pt idx="0">
                  <c:v>North America</c:v>
                </c:pt>
                <c:pt idx="1">
                  <c:v>Central America</c:v>
                </c:pt>
                <c:pt idx="2">
                  <c:v>South America</c:v>
                </c:pt>
                <c:pt idx="3">
                  <c:v>Europe</c:v>
                </c:pt>
                <c:pt idx="4">
                  <c:v>East Europe &amp; Siberia</c:v>
                </c:pt>
                <c:pt idx="5">
                  <c:v>Middle East</c:v>
                </c:pt>
                <c:pt idx="6">
                  <c:v>East Asia</c:v>
                </c:pt>
                <c:pt idx="7">
                  <c:v>South Asia</c:v>
                </c:pt>
                <c:pt idx="8">
                  <c:v>Southeast Asia</c:v>
                </c:pt>
                <c:pt idx="9">
                  <c:v>Africa</c:v>
                </c:pt>
                <c:pt idx="10">
                  <c:v>Australia</c:v>
                </c:pt>
              </c:strCache>
            </c:strRef>
          </c:cat>
          <c:val>
            <c:numRef>
              <c:f>Countries!$T$13:$T$23</c:f>
              <c:numCache>
                <c:formatCode>#</c:formatCode>
                <c:ptCount val="11"/>
                <c:pt idx="0">
                  <c:v>252</c:v>
                </c:pt>
                <c:pt idx="1">
                  <c:v>181</c:v>
                </c:pt>
                <c:pt idx="2">
                  <c:v>338</c:v>
                </c:pt>
                <c:pt idx="3">
                  <c:v>475</c:v>
                </c:pt>
                <c:pt idx="4">
                  <c:v>288</c:v>
                </c:pt>
                <c:pt idx="5">
                  <c:v>129</c:v>
                </c:pt>
                <c:pt idx="6">
                  <c:v>657</c:v>
                </c:pt>
                <c:pt idx="7">
                  <c:v>352</c:v>
                </c:pt>
                <c:pt idx="8">
                  <c:v>145</c:v>
                </c:pt>
                <c:pt idx="9">
                  <c:v>236</c:v>
                </c:pt>
                <c:pt idx="10">
                  <c:v>47</c:v>
                </c:pt>
              </c:numCache>
            </c:numRef>
          </c:val>
        </c:ser>
        <c:ser>
          <c:idx val="4"/>
          <c:order val="4"/>
          <c:tx>
            <c:strRef>
              <c:f>Countries!$U$3</c:f>
              <c:strCache>
                <c:ptCount val="1"/>
                <c:pt idx="0">
                  <c:v>D 20,000 - 99,999</c:v>
                </c:pt>
              </c:strCache>
            </c:strRef>
          </c:tx>
          <c:spPr>
            <a:solidFill>
              <a:srgbClr val="80FFFF"/>
            </a:solidFill>
            <a:scene3d>
              <a:camera prst="orthographicFront"/>
              <a:lightRig rig="threePt" dir="t"/>
            </a:scene3d>
            <a:sp3d>
              <a:bevelT w="50800" h="50800"/>
              <a:bevelB w="50800" h="50800"/>
            </a:sp3d>
          </c:spPr>
          <c:cat>
            <c:strRef>
              <c:f>Countries!$B$13:$B$23</c:f>
              <c:strCache>
                <c:ptCount val="11"/>
                <c:pt idx="0">
                  <c:v>North America</c:v>
                </c:pt>
                <c:pt idx="1">
                  <c:v>Central America</c:v>
                </c:pt>
                <c:pt idx="2">
                  <c:v>South America</c:v>
                </c:pt>
                <c:pt idx="3">
                  <c:v>Europe</c:v>
                </c:pt>
                <c:pt idx="4">
                  <c:v>East Europe &amp; Siberia</c:v>
                </c:pt>
                <c:pt idx="5">
                  <c:v>Middle East</c:v>
                </c:pt>
                <c:pt idx="6">
                  <c:v>East Asia</c:v>
                </c:pt>
                <c:pt idx="7">
                  <c:v>South Asia</c:v>
                </c:pt>
                <c:pt idx="8">
                  <c:v>Southeast Asia</c:v>
                </c:pt>
                <c:pt idx="9">
                  <c:v>Africa</c:v>
                </c:pt>
                <c:pt idx="10">
                  <c:v>Australia</c:v>
                </c:pt>
              </c:strCache>
            </c:strRef>
          </c:cat>
          <c:val>
            <c:numRef>
              <c:f>Countries!$U$13:$U$23</c:f>
              <c:numCache>
                <c:formatCode>#</c:formatCode>
                <c:ptCount val="11"/>
                <c:pt idx="0">
                  <c:v>1786</c:v>
                </c:pt>
                <c:pt idx="1">
                  <c:v>764</c:v>
                </c:pt>
                <c:pt idx="2">
                  <c:v>1679</c:v>
                </c:pt>
                <c:pt idx="3">
                  <c:v>3426</c:v>
                </c:pt>
                <c:pt idx="4">
                  <c:v>997</c:v>
                </c:pt>
                <c:pt idx="5">
                  <c:v>408</c:v>
                </c:pt>
                <c:pt idx="6">
                  <c:v>1711</c:v>
                </c:pt>
                <c:pt idx="7">
                  <c:v>988</c:v>
                </c:pt>
                <c:pt idx="8">
                  <c:v>251</c:v>
                </c:pt>
                <c:pt idx="9">
                  <c:v>601</c:v>
                </c:pt>
                <c:pt idx="10">
                  <c:v>199</c:v>
                </c:pt>
              </c:numCache>
            </c:numRef>
          </c:val>
        </c:ser>
        <c:ser>
          <c:idx val="5"/>
          <c:order val="5"/>
          <c:tx>
            <c:strRef>
              <c:f>Countries!$V$3</c:f>
              <c:strCache>
                <c:ptCount val="1"/>
                <c:pt idx="0">
                  <c:v>E 5,000 - 19,999*</c:v>
                </c:pt>
              </c:strCache>
            </c:strRef>
          </c:tx>
          <c:spPr>
            <a:solidFill>
              <a:srgbClr val="8080FF"/>
            </a:solidFill>
            <a:scene3d>
              <a:camera prst="orthographicFront"/>
              <a:lightRig rig="threePt" dir="t"/>
            </a:scene3d>
            <a:sp3d>
              <a:bevelT w="50800" h="50800"/>
              <a:bevelB w="50800" h="50800"/>
            </a:sp3d>
          </c:spPr>
          <c:cat>
            <c:strRef>
              <c:f>Countries!$B$13:$B$23</c:f>
              <c:strCache>
                <c:ptCount val="11"/>
                <c:pt idx="0">
                  <c:v>North America</c:v>
                </c:pt>
                <c:pt idx="1">
                  <c:v>Central America</c:v>
                </c:pt>
                <c:pt idx="2">
                  <c:v>South America</c:v>
                </c:pt>
                <c:pt idx="3">
                  <c:v>Europe</c:v>
                </c:pt>
                <c:pt idx="4">
                  <c:v>East Europe &amp; Siberia</c:v>
                </c:pt>
                <c:pt idx="5">
                  <c:v>Middle East</c:v>
                </c:pt>
                <c:pt idx="6">
                  <c:v>East Asia</c:v>
                </c:pt>
                <c:pt idx="7">
                  <c:v>South Asia</c:v>
                </c:pt>
                <c:pt idx="8">
                  <c:v>Southeast Asia</c:v>
                </c:pt>
                <c:pt idx="9">
                  <c:v>Africa</c:v>
                </c:pt>
                <c:pt idx="10">
                  <c:v>Australia</c:v>
                </c:pt>
              </c:strCache>
            </c:strRef>
          </c:cat>
          <c:val>
            <c:numRef>
              <c:f>Countries!$V$13:$V$23</c:f>
              <c:numCache>
                <c:formatCode>#</c:formatCode>
                <c:ptCount val="11"/>
                <c:pt idx="0">
                  <c:v>87</c:v>
                </c:pt>
                <c:pt idx="1">
                  <c:v>32</c:v>
                </c:pt>
                <c:pt idx="2">
                  <c:v>38</c:v>
                </c:pt>
                <c:pt idx="3">
                  <c:v>143</c:v>
                </c:pt>
                <c:pt idx="4">
                  <c:v>29</c:v>
                </c:pt>
                <c:pt idx="5">
                  <c:v>4</c:v>
                </c:pt>
                <c:pt idx="6">
                  <c:v>0</c:v>
                </c:pt>
                <c:pt idx="7">
                  <c:v>4</c:v>
                </c:pt>
                <c:pt idx="8">
                  <c:v>2</c:v>
                </c:pt>
                <c:pt idx="9">
                  <c:v>11</c:v>
                </c:pt>
                <c:pt idx="10">
                  <c:v>24</c:v>
                </c:pt>
              </c:numCache>
            </c:numRef>
          </c:val>
        </c:ser>
        <c:ser>
          <c:idx val="6"/>
          <c:order val="6"/>
          <c:tx>
            <c:strRef>
              <c:f>Countries!$W$3</c:f>
              <c:strCache>
                <c:ptCount val="1"/>
                <c:pt idx="0">
                  <c:v>F 1 - 4,999*</c:v>
                </c:pt>
              </c:strCache>
            </c:strRef>
          </c:tx>
          <c:spPr>
            <a:solidFill>
              <a:srgbClr val="FF80FF"/>
            </a:solidFill>
            <a:scene3d>
              <a:camera prst="orthographicFront"/>
              <a:lightRig rig="threePt" dir="t"/>
            </a:scene3d>
            <a:sp3d>
              <a:bevelT w="50800" h="50800"/>
              <a:bevelB w="50800" h="50800"/>
            </a:sp3d>
          </c:spPr>
          <c:cat>
            <c:strRef>
              <c:f>Countries!$B$13:$B$23</c:f>
              <c:strCache>
                <c:ptCount val="11"/>
                <c:pt idx="0">
                  <c:v>North America</c:v>
                </c:pt>
                <c:pt idx="1">
                  <c:v>Central America</c:v>
                </c:pt>
                <c:pt idx="2">
                  <c:v>South America</c:v>
                </c:pt>
                <c:pt idx="3">
                  <c:v>Europe</c:v>
                </c:pt>
                <c:pt idx="4">
                  <c:v>East Europe &amp; Siberia</c:v>
                </c:pt>
                <c:pt idx="5">
                  <c:v>Middle East</c:v>
                </c:pt>
                <c:pt idx="6">
                  <c:v>East Asia</c:v>
                </c:pt>
                <c:pt idx="7">
                  <c:v>South Asia</c:v>
                </c:pt>
                <c:pt idx="8">
                  <c:v>Southeast Asia</c:v>
                </c:pt>
                <c:pt idx="9">
                  <c:v>Africa</c:v>
                </c:pt>
                <c:pt idx="10">
                  <c:v>Australia</c:v>
                </c:pt>
              </c:strCache>
            </c:strRef>
          </c:cat>
          <c:val>
            <c:numRef>
              <c:f>Countries!$W$13:$W$23</c:f>
              <c:numCache>
                <c:formatCode>#</c:formatCode>
                <c:ptCount val="11"/>
                <c:pt idx="0">
                  <c:v>2</c:v>
                </c:pt>
                <c:pt idx="1">
                  <c:v>7</c:v>
                </c:pt>
                <c:pt idx="2">
                  <c:v>7</c:v>
                </c:pt>
                <c:pt idx="3">
                  <c:v>22</c:v>
                </c:pt>
                <c:pt idx="4">
                  <c:v>1</c:v>
                </c:pt>
                <c:pt idx="5">
                  <c:v>0</c:v>
                </c:pt>
                <c:pt idx="6">
                  <c:v>0</c:v>
                </c:pt>
                <c:pt idx="7">
                  <c:v>0</c:v>
                </c:pt>
                <c:pt idx="8">
                  <c:v>0</c:v>
                </c:pt>
                <c:pt idx="9">
                  <c:v>2</c:v>
                </c:pt>
                <c:pt idx="10">
                  <c:v>5</c:v>
                </c:pt>
              </c:numCache>
            </c:numRef>
          </c:val>
        </c:ser>
        <c:overlap val="100"/>
        <c:axId val="307385472"/>
        <c:axId val="307178880"/>
      </c:barChart>
      <c:catAx>
        <c:axId val="307174400"/>
        <c:scaling>
          <c:orientation val="minMax"/>
        </c:scaling>
        <c:axPos val="b"/>
        <c:tickLblPos val="nextTo"/>
        <c:spPr>
          <a:ln>
            <a:solidFill>
              <a:sysClr val="windowText" lastClr="000000"/>
            </a:solidFill>
          </a:ln>
        </c:spPr>
        <c:crossAx val="307176576"/>
        <c:crosses val="autoZero"/>
        <c:auto val="1"/>
        <c:lblAlgn val="ctr"/>
        <c:lblOffset val="100"/>
      </c:catAx>
      <c:valAx>
        <c:axId val="307176576"/>
        <c:scaling>
          <c:orientation val="minMax"/>
          <c:max val="2500000000"/>
        </c:scaling>
        <c:axPos val="l"/>
        <c:majorGridlines>
          <c:spPr>
            <a:ln>
              <a:solidFill>
                <a:srgbClr val="808080"/>
              </a:solidFill>
            </a:ln>
          </c:spPr>
        </c:majorGridlines>
        <c:minorGridlines>
          <c:spPr>
            <a:ln>
              <a:solidFill>
                <a:srgbClr val="E0E0E0"/>
              </a:solidFill>
            </a:ln>
          </c:spPr>
        </c:minorGridlines>
        <c:numFmt formatCode="#,##0" sourceLinked="1"/>
        <c:tickLblPos val="nextTo"/>
        <c:spPr>
          <a:ln>
            <a:solidFill>
              <a:sysClr val="windowText" lastClr="000000"/>
            </a:solidFill>
          </a:ln>
        </c:spPr>
        <c:crossAx val="307174400"/>
        <c:crosses val="autoZero"/>
        <c:crossBetween val="between"/>
        <c:majorUnit val="500000000"/>
        <c:minorUnit val="100000000"/>
      </c:valAx>
      <c:valAx>
        <c:axId val="307178880"/>
        <c:scaling>
          <c:orientation val="minMax"/>
          <c:max val="5000"/>
        </c:scaling>
        <c:axPos val="r"/>
        <c:numFmt formatCode="#" sourceLinked="1"/>
        <c:tickLblPos val="nextTo"/>
        <c:spPr>
          <a:ln>
            <a:solidFill>
              <a:sysClr val="windowText" lastClr="000000"/>
            </a:solidFill>
          </a:ln>
        </c:spPr>
        <c:crossAx val="307385472"/>
        <c:crosses val="max"/>
        <c:crossBetween val="between"/>
        <c:majorUnit val="1000"/>
        <c:minorUnit val="200"/>
      </c:valAx>
      <c:catAx>
        <c:axId val="307385472"/>
        <c:scaling>
          <c:orientation val="minMax"/>
        </c:scaling>
        <c:delete val="1"/>
        <c:axPos val="b"/>
        <c:tickLblPos val="none"/>
        <c:crossAx val="307178880"/>
        <c:crosses val="autoZero"/>
        <c:auto val="1"/>
        <c:lblAlgn val="ctr"/>
        <c:lblOffset val="100"/>
      </c:catAx>
      <c:spPr>
        <a:ln>
          <a:solidFill>
            <a:schemeClr val="tx1"/>
          </a:solidFill>
        </a:ln>
      </c:spPr>
    </c:plotArea>
    <c:legend>
      <c:legendPos val="t"/>
      <c:layout/>
    </c:legend>
    <c:plotVisOnly val="1"/>
  </c:chart>
  <c:spPr>
    <a:solidFill>
      <a:srgbClr val="E0E0E0"/>
    </a:solidFill>
  </c:spPr>
  <c:txPr>
    <a:bodyPr/>
    <a:lstStyle/>
    <a:p>
      <a:pPr>
        <a:defRPr b="1">
          <a:latin typeface="Arial" pitchFamily="34" charset="0"/>
          <a:cs typeface="Arial" pitchFamily="34" charset="0"/>
        </a:defRPr>
      </a:pPr>
      <a:endParaRPr lang="en-US"/>
    </a:p>
  </c:txPr>
  <c:printSettings>
    <c:headerFooter/>
    <c:pageMargins b="0.75000000000000389" l="0.70000000000000062" r="0.70000000000000062" t="0.75000000000000389"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sz="2000"/>
              <a:t>Number of cities included in database, by region, breakdown by population</a:t>
            </a:r>
          </a:p>
        </c:rich>
      </c:tx>
      <c:layout/>
    </c:title>
    <c:plotArea>
      <c:layout/>
      <c:barChart>
        <c:barDir val="col"/>
        <c:grouping val="stacked"/>
        <c:ser>
          <c:idx val="0"/>
          <c:order val="0"/>
          <c:tx>
            <c:strRef>
              <c:f>Countries!$I$3</c:f>
              <c:strCache>
                <c:ptCount val="1"/>
                <c:pt idx="0">
                  <c:v>Population (2001e)</c:v>
                </c:pt>
              </c:strCache>
            </c:strRef>
          </c:tx>
          <c:spPr>
            <a:solidFill>
              <a:srgbClr val="C0C0C0"/>
            </a:solidFill>
            <a:scene3d>
              <a:camera prst="orthographicFront"/>
              <a:lightRig rig="threePt" dir="t"/>
            </a:scene3d>
            <a:sp3d>
              <a:bevelT w="50800" h="50800"/>
              <a:bevelB w="50800" h="50800"/>
            </a:sp3d>
          </c:spPr>
          <c:cat>
            <c:strRef>
              <c:f>Countries!$B$13:$B$23</c:f>
              <c:strCache>
                <c:ptCount val="11"/>
                <c:pt idx="0">
                  <c:v>North America</c:v>
                </c:pt>
                <c:pt idx="1">
                  <c:v>Central America</c:v>
                </c:pt>
                <c:pt idx="2">
                  <c:v>South America</c:v>
                </c:pt>
                <c:pt idx="3">
                  <c:v>Europe</c:v>
                </c:pt>
                <c:pt idx="4">
                  <c:v>East Europe &amp; Siberia</c:v>
                </c:pt>
                <c:pt idx="5">
                  <c:v>Middle East</c:v>
                </c:pt>
                <c:pt idx="6">
                  <c:v>East Asia</c:v>
                </c:pt>
                <c:pt idx="7">
                  <c:v>South Asia</c:v>
                </c:pt>
                <c:pt idx="8">
                  <c:v>Southeast Asia</c:v>
                </c:pt>
                <c:pt idx="9">
                  <c:v>Africa</c:v>
                </c:pt>
                <c:pt idx="10">
                  <c:v>Australia</c:v>
                </c:pt>
              </c:strCache>
            </c:strRef>
          </c:cat>
          <c:val>
            <c:numRef>
              <c:f>Countries!$I$13:$I$23</c:f>
              <c:numCache>
                <c:formatCode>#,##0</c:formatCode>
                <c:ptCount val="11"/>
                <c:pt idx="0">
                  <c:v>309708037</c:v>
                </c:pt>
                <c:pt idx="1">
                  <c:v>176179232</c:v>
                </c:pt>
                <c:pt idx="2">
                  <c:v>350821668</c:v>
                </c:pt>
                <c:pt idx="3">
                  <c:v>513077994</c:v>
                </c:pt>
                <c:pt idx="4">
                  <c:v>290349292</c:v>
                </c:pt>
                <c:pt idx="5">
                  <c:v>237487119</c:v>
                </c:pt>
                <c:pt idx="6">
                  <c:v>1494781018</c:v>
                </c:pt>
                <c:pt idx="7">
                  <c:v>1379743931</c:v>
                </c:pt>
                <c:pt idx="8">
                  <c:v>540871111</c:v>
                </c:pt>
                <c:pt idx="9">
                  <c:v>823230518</c:v>
                </c:pt>
                <c:pt idx="10">
                  <c:v>31186324</c:v>
                </c:pt>
              </c:numCache>
            </c:numRef>
          </c:val>
        </c:ser>
        <c:gapWidth val="50"/>
        <c:overlap val="100"/>
        <c:axId val="308220288"/>
        <c:axId val="308221824"/>
      </c:barChart>
      <c:barChart>
        <c:barDir val="col"/>
        <c:grouping val="stacked"/>
        <c:ser>
          <c:idx val="1"/>
          <c:order val="1"/>
          <c:tx>
            <c:strRef>
              <c:f>Countries!$R$3</c:f>
              <c:strCache>
                <c:ptCount val="1"/>
                <c:pt idx="0">
                  <c:v>A 1,000,000 and over</c:v>
                </c:pt>
              </c:strCache>
            </c:strRef>
          </c:tx>
          <c:spPr>
            <a:solidFill>
              <a:srgbClr val="FF8080"/>
            </a:solidFill>
            <a:scene3d>
              <a:camera prst="orthographicFront"/>
              <a:lightRig rig="threePt" dir="t"/>
            </a:scene3d>
            <a:sp3d>
              <a:bevelT w="50800" h="50800"/>
              <a:bevelB w="50800" h="50800"/>
            </a:sp3d>
          </c:spPr>
          <c:cat>
            <c:strRef>
              <c:f>Countries!$B$13:$B$23</c:f>
              <c:strCache>
                <c:ptCount val="11"/>
                <c:pt idx="0">
                  <c:v>North America</c:v>
                </c:pt>
                <c:pt idx="1">
                  <c:v>Central America</c:v>
                </c:pt>
                <c:pt idx="2">
                  <c:v>South America</c:v>
                </c:pt>
                <c:pt idx="3">
                  <c:v>Europe</c:v>
                </c:pt>
                <c:pt idx="4">
                  <c:v>East Europe &amp; Siberia</c:v>
                </c:pt>
                <c:pt idx="5">
                  <c:v>Middle East</c:v>
                </c:pt>
                <c:pt idx="6">
                  <c:v>East Asia</c:v>
                </c:pt>
                <c:pt idx="7">
                  <c:v>South Asia</c:v>
                </c:pt>
                <c:pt idx="8">
                  <c:v>Southeast Asia</c:v>
                </c:pt>
                <c:pt idx="9">
                  <c:v>Africa</c:v>
                </c:pt>
                <c:pt idx="10">
                  <c:v>Australia</c:v>
                </c:pt>
              </c:strCache>
            </c:strRef>
          </c:cat>
          <c:val>
            <c:numRef>
              <c:f>Countries!$R$13:$R$23</c:f>
              <c:numCache>
                <c:formatCode>#</c:formatCode>
                <c:ptCount val="11"/>
                <c:pt idx="0">
                  <c:v>11</c:v>
                </c:pt>
                <c:pt idx="1">
                  <c:v>14</c:v>
                </c:pt>
                <c:pt idx="2">
                  <c:v>30</c:v>
                </c:pt>
                <c:pt idx="3">
                  <c:v>18</c:v>
                </c:pt>
                <c:pt idx="4">
                  <c:v>22</c:v>
                </c:pt>
                <c:pt idx="5">
                  <c:v>20</c:v>
                </c:pt>
                <c:pt idx="6">
                  <c:v>74</c:v>
                </c:pt>
                <c:pt idx="7">
                  <c:v>47</c:v>
                </c:pt>
                <c:pt idx="8">
                  <c:v>20</c:v>
                </c:pt>
                <c:pt idx="9">
                  <c:v>33</c:v>
                </c:pt>
                <c:pt idx="10">
                  <c:v>6</c:v>
                </c:pt>
              </c:numCache>
            </c:numRef>
          </c:val>
        </c:ser>
        <c:ser>
          <c:idx val="2"/>
          <c:order val="2"/>
          <c:tx>
            <c:strRef>
              <c:f>Countries!$S$3</c:f>
              <c:strCache>
                <c:ptCount val="1"/>
                <c:pt idx="0">
                  <c:v>B 500,000 - 999,999</c:v>
                </c:pt>
              </c:strCache>
            </c:strRef>
          </c:tx>
          <c:spPr>
            <a:solidFill>
              <a:srgbClr val="FFFF80"/>
            </a:solidFill>
            <a:scene3d>
              <a:camera prst="orthographicFront"/>
              <a:lightRig rig="threePt" dir="t"/>
            </a:scene3d>
            <a:sp3d>
              <a:bevelT w="50800" h="50800"/>
              <a:bevelB w="50800" h="50800"/>
            </a:sp3d>
          </c:spPr>
          <c:cat>
            <c:strRef>
              <c:f>Countries!$B$13:$B$23</c:f>
              <c:strCache>
                <c:ptCount val="11"/>
                <c:pt idx="0">
                  <c:v>North America</c:v>
                </c:pt>
                <c:pt idx="1">
                  <c:v>Central America</c:v>
                </c:pt>
                <c:pt idx="2">
                  <c:v>South America</c:v>
                </c:pt>
                <c:pt idx="3">
                  <c:v>Europe</c:v>
                </c:pt>
                <c:pt idx="4">
                  <c:v>East Europe &amp; Siberia</c:v>
                </c:pt>
                <c:pt idx="5">
                  <c:v>Middle East</c:v>
                </c:pt>
                <c:pt idx="6">
                  <c:v>East Asia</c:v>
                </c:pt>
                <c:pt idx="7">
                  <c:v>South Asia</c:v>
                </c:pt>
                <c:pt idx="8">
                  <c:v>Southeast Asia</c:v>
                </c:pt>
                <c:pt idx="9">
                  <c:v>Africa</c:v>
                </c:pt>
                <c:pt idx="10">
                  <c:v>Australia</c:v>
                </c:pt>
              </c:strCache>
            </c:strRef>
          </c:cat>
          <c:val>
            <c:numRef>
              <c:f>Countries!$S$13:$S$23</c:f>
              <c:numCache>
                <c:formatCode>#</c:formatCode>
                <c:ptCount val="11"/>
                <c:pt idx="0">
                  <c:v>28</c:v>
                </c:pt>
                <c:pt idx="1">
                  <c:v>20</c:v>
                </c:pt>
                <c:pt idx="2">
                  <c:v>36</c:v>
                </c:pt>
                <c:pt idx="3">
                  <c:v>33</c:v>
                </c:pt>
                <c:pt idx="4">
                  <c:v>30</c:v>
                </c:pt>
                <c:pt idx="5">
                  <c:v>18</c:v>
                </c:pt>
                <c:pt idx="6">
                  <c:v>58</c:v>
                </c:pt>
                <c:pt idx="7">
                  <c:v>38</c:v>
                </c:pt>
                <c:pt idx="8">
                  <c:v>17</c:v>
                </c:pt>
                <c:pt idx="9">
                  <c:v>30</c:v>
                </c:pt>
                <c:pt idx="10">
                  <c:v>0</c:v>
                </c:pt>
              </c:numCache>
            </c:numRef>
          </c:val>
        </c:ser>
        <c:ser>
          <c:idx val="3"/>
          <c:order val="3"/>
          <c:tx>
            <c:strRef>
              <c:f>Countries!$T$3</c:f>
              <c:strCache>
                <c:ptCount val="1"/>
                <c:pt idx="0">
                  <c:v>C 100,000 - 499,999</c:v>
                </c:pt>
              </c:strCache>
            </c:strRef>
          </c:tx>
          <c:spPr>
            <a:solidFill>
              <a:srgbClr val="80FF80"/>
            </a:solidFill>
            <a:scene3d>
              <a:camera prst="orthographicFront"/>
              <a:lightRig rig="threePt" dir="t"/>
            </a:scene3d>
            <a:sp3d>
              <a:bevelT w="50800" h="50800"/>
              <a:bevelB w="50800" h="50800"/>
            </a:sp3d>
          </c:spPr>
          <c:cat>
            <c:strRef>
              <c:f>Countries!$B$13:$B$23</c:f>
              <c:strCache>
                <c:ptCount val="11"/>
                <c:pt idx="0">
                  <c:v>North America</c:v>
                </c:pt>
                <c:pt idx="1">
                  <c:v>Central America</c:v>
                </c:pt>
                <c:pt idx="2">
                  <c:v>South America</c:v>
                </c:pt>
                <c:pt idx="3">
                  <c:v>Europe</c:v>
                </c:pt>
                <c:pt idx="4">
                  <c:v>East Europe &amp; Siberia</c:v>
                </c:pt>
                <c:pt idx="5">
                  <c:v>Middle East</c:v>
                </c:pt>
                <c:pt idx="6">
                  <c:v>East Asia</c:v>
                </c:pt>
                <c:pt idx="7">
                  <c:v>South Asia</c:v>
                </c:pt>
                <c:pt idx="8">
                  <c:v>Southeast Asia</c:v>
                </c:pt>
                <c:pt idx="9">
                  <c:v>Africa</c:v>
                </c:pt>
                <c:pt idx="10">
                  <c:v>Australia</c:v>
                </c:pt>
              </c:strCache>
            </c:strRef>
          </c:cat>
          <c:val>
            <c:numRef>
              <c:f>Countries!$T$13:$T$23</c:f>
              <c:numCache>
                <c:formatCode>#</c:formatCode>
                <c:ptCount val="11"/>
                <c:pt idx="0">
                  <c:v>252</c:v>
                </c:pt>
                <c:pt idx="1">
                  <c:v>181</c:v>
                </c:pt>
                <c:pt idx="2">
                  <c:v>338</c:v>
                </c:pt>
                <c:pt idx="3">
                  <c:v>475</c:v>
                </c:pt>
                <c:pt idx="4">
                  <c:v>288</c:v>
                </c:pt>
                <c:pt idx="5">
                  <c:v>129</c:v>
                </c:pt>
                <c:pt idx="6">
                  <c:v>657</c:v>
                </c:pt>
                <c:pt idx="7">
                  <c:v>352</c:v>
                </c:pt>
                <c:pt idx="8">
                  <c:v>145</c:v>
                </c:pt>
                <c:pt idx="9">
                  <c:v>236</c:v>
                </c:pt>
                <c:pt idx="10">
                  <c:v>47</c:v>
                </c:pt>
              </c:numCache>
            </c:numRef>
          </c:val>
        </c:ser>
        <c:ser>
          <c:idx val="4"/>
          <c:order val="4"/>
          <c:tx>
            <c:strRef>
              <c:f>Countries!$U$3</c:f>
              <c:strCache>
                <c:ptCount val="1"/>
                <c:pt idx="0">
                  <c:v>D 20,000 - 99,999</c:v>
                </c:pt>
              </c:strCache>
            </c:strRef>
          </c:tx>
          <c:spPr>
            <a:solidFill>
              <a:srgbClr val="80FFFF"/>
            </a:solidFill>
            <a:scene3d>
              <a:camera prst="orthographicFront"/>
              <a:lightRig rig="threePt" dir="t"/>
            </a:scene3d>
            <a:sp3d>
              <a:bevelT w="50800" h="50800"/>
              <a:bevelB w="50800" h="50800"/>
            </a:sp3d>
          </c:spPr>
          <c:cat>
            <c:strRef>
              <c:f>Countries!$B$13:$B$23</c:f>
              <c:strCache>
                <c:ptCount val="11"/>
                <c:pt idx="0">
                  <c:v>North America</c:v>
                </c:pt>
                <c:pt idx="1">
                  <c:v>Central America</c:v>
                </c:pt>
                <c:pt idx="2">
                  <c:v>South America</c:v>
                </c:pt>
                <c:pt idx="3">
                  <c:v>Europe</c:v>
                </c:pt>
                <c:pt idx="4">
                  <c:v>East Europe &amp; Siberia</c:v>
                </c:pt>
                <c:pt idx="5">
                  <c:v>Middle East</c:v>
                </c:pt>
                <c:pt idx="6">
                  <c:v>East Asia</c:v>
                </c:pt>
                <c:pt idx="7">
                  <c:v>South Asia</c:v>
                </c:pt>
                <c:pt idx="8">
                  <c:v>Southeast Asia</c:v>
                </c:pt>
                <c:pt idx="9">
                  <c:v>Africa</c:v>
                </c:pt>
                <c:pt idx="10">
                  <c:v>Australia</c:v>
                </c:pt>
              </c:strCache>
            </c:strRef>
          </c:cat>
          <c:val>
            <c:numRef>
              <c:f>Countries!$U$13:$U$23</c:f>
              <c:numCache>
                <c:formatCode>#</c:formatCode>
                <c:ptCount val="11"/>
                <c:pt idx="0">
                  <c:v>1786</c:v>
                </c:pt>
                <c:pt idx="1">
                  <c:v>764</c:v>
                </c:pt>
                <c:pt idx="2">
                  <c:v>1679</c:v>
                </c:pt>
                <c:pt idx="3">
                  <c:v>3426</c:v>
                </c:pt>
                <c:pt idx="4">
                  <c:v>997</c:v>
                </c:pt>
                <c:pt idx="5">
                  <c:v>408</c:v>
                </c:pt>
                <c:pt idx="6">
                  <c:v>1711</c:v>
                </c:pt>
                <c:pt idx="7">
                  <c:v>988</c:v>
                </c:pt>
                <c:pt idx="8">
                  <c:v>251</c:v>
                </c:pt>
                <c:pt idx="9">
                  <c:v>601</c:v>
                </c:pt>
                <c:pt idx="10">
                  <c:v>199</c:v>
                </c:pt>
              </c:numCache>
            </c:numRef>
          </c:val>
        </c:ser>
        <c:ser>
          <c:idx val="5"/>
          <c:order val="5"/>
          <c:tx>
            <c:strRef>
              <c:f>Countries!$V$3</c:f>
              <c:strCache>
                <c:ptCount val="1"/>
                <c:pt idx="0">
                  <c:v>E 5,000 - 19,999*</c:v>
                </c:pt>
              </c:strCache>
            </c:strRef>
          </c:tx>
          <c:spPr>
            <a:solidFill>
              <a:srgbClr val="8080FF"/>
            </a:solidFill>
            <a:scene3d>
              <a:camera prst="orthographicFront"/>
              <a:lightRig rig="threePt" dir="t"/>
            </a:scene3d>
            <a:sp3d>
              <a:bevelT w="50800" h="50800"/>
              <a:bevelB w="50800" h="50800"/>
            </a:sp3d>
          </c:spPr>
          <c:cat>
            <c:strRef>
              <c:f>Countries!$B$13:$B$23</c:f>
              <c:strCache>
                <c:ptCount val="11"/>
                <c:pt idx="0">
                  <c:v>North America</c:v>
                </c:pt>
                <c:pt idx="1">
                  <c:v>Central America</c:v>
                </c:pt>
                <c:pt idx="2">
                  <c:v>South America</c:v>
                </c:pt>
                <c:pt idx="3">
                  <c:v>Europe</c:v>
                </c:pt>
                <c:pt idx="4">
                  <c:v>East Europe &amp; Siberia</c:v>
                </c:pt>
                <c:pt idx="5">
                  <c:v>Middle East</c:v>
                </c:pt>
                <c:pt idx="6">
                  <c:v>East Asia</c:v>
                </c:pt>
                <c:pt idx="7">
                  <c:v>South Asia</c:v>
                </c:pt>
                <c:pt idx="8">
                  <c:v>Southeast Asia</c:v>
                </c:pt>
                <c:pt idx="9">
                  <c:v>Africa</c:v>
                </c:pt>
                <c:pt idx="10">
                  <c:v>Australia</c:v>
                </c:pt>
              </c:strCache>
            </c:strRef>
          </c:cat>
          <c:val>
            <c:numRef>
              <c:f>Countries!$V$13:$V$23</c:f>
              <c:numCache>
                <c:formatCode>#</c:formatCode>
                <c:ptCount val="11"/>
                <c:pt idx="0">
                  <c:v>87</c:v>
                </c:pt>
                <c:pt idx="1">
                  <c:v>32</c:v>
                </c:pt>
                <c:pt idx="2">
                  <c:v>38</c:v>
                </c:pt>
                <c:pt idx="3">
                  <c:v>143</c:v>
                </c:pt>
                <c:pt idx="4">
                  <c:v>29</c:v>
                </c:pt>
                <c:pt idx="5">
                  <c:v>4</c:v>
                </c:pt>
                <c:pt idx="6">
                  <c:v>0</c:v>
                </c:pt>
                <c:pt idx="7">
                  <c:v>4</c:v>
                </c:pt>
                <c:pt idx="8">
                  <c:v>2</c:v>
                </c:pt>
                <c:pt idx="9">
                  <c:v>11</c:v>
                </c:pt>
                <c:pt idx="10">
                  <c:v>24</c:v>
                </c:pt>
              </c:numCache>
            </c:numRef>
          </c:val>
        </c:ser>
        <c:ser>
          <c:idx val="6"/>
          <c:order val="6"/>
          <c:tx>
            <c:strRef>
              <c:f>Countries!$W$3</c:f>
              <c:strCache>
                <c:ptCount val="1"/>
                <c:pt idx="0">
                  <c:v>F 1 - 4,999*</c:v>
                </c:pt>
              </c:strCache>
            </c:strRef>
          </c:tx>
          <c:spPr>
            <a:solidFill>
              <a:srgbClr val="FF80FF"/>
            </a:solidFill>
            <a:scene3d>
              <a:camera prst="orthographicFront"/>
              <a:lightRig rig="threePt" dir="t"/>
            </a:scene3d>
            <a:sp3d>
              <a:bevelT w="50800" h="50800"/>
              <a:bevelB w="50800" h="50800"/>
            </a:sp3d>
          </c:spPr>
          <c:cat>
            <c:strRef>
              <c:f>Countries!$B$13:$B$23</c:f>
              <c:strCache>
                <c:ptCount val="11"/>
                <c:pt idx="0">
                  <c:v>North America</c:v>
                </c:pt>
                <c:pt idx="1">
                  <c:v>Central America</c:v>
                </c:pt>
                <c:pt idx="2">
                  <c:v>South America</c:v>
                </c:pt>
                <c:pt idx="3">
                  <c:v>Europe</c:v>
                </c:pt>
                <c:pt idx="4">
                  <c:v>East Europe &amp; Siberia</c:v>
                </c:pt>
                <c:pt idx="5">
                  <c:v>Middle East</c:v>
                </c:pt>
                <c:pt idx="6">
                  <c:v>East Asia</c:v>
                </c:pt>
                <c:pt idx="7">
                  <c:v>South Asia</c:v>
                </c:pt>
                <c:pt idx="8">
                  <c:v>Southeast Asia</c:v>
                </c:pt>
                <c:pt idx="9">
                  <c:v>Africa</c:v>
                </c:pt>
                <c:pt idx="10">
                  <c:v>Australia</c:v>
                </c:pt>
              </c:strCache>
            </c:strRef>
          </c:cat>
          <c:val>
            <c:numRef>
              <c:f>Countries!$W$13:$W$23</c:f>
              <c:numCache>
                <c:formatCode>#</c:formatCode>
                <c:ptCount val="11"/>
                <c:pt idx="0">
                  <c:v>2</c:v>
                </c:pt>
                <c:pt idx="1">
                  <c:v>7</c:v>
                </c:pt>
                <c:pt idx="2">
                  <c:v>7</c:v>
                </c:pt>
                <c:pt idx="3">
                  <c:v>22</c:v>
                </c:pt>
                <c:pt idx="4">
                  <c:v>1</c:v>
                </c:pt>
                <c:pt idx="5">
                  <c:v>0</c:v>
                </c:pt>
                <c:pt idx="6">
                  <c:v>0</c:v>
                </c:pt>
                <c:pt idx="7">
                  <c:v>0</c:v>
                </c:pt>
                <c:pt idx="8">
                  <c:v>0</c:v>
                </c:pt>
                <c:pt idx="9">
                  <c:v>2</c:v>
                </c:pt>
                <c:pt idx="10">
                  <c:v>5</c:v>
                </c:pt>
              </c:numCache>
            </c:numRef>
          </c:val>
        </c:ser>
        <c:overlap val="100"/>
        <c:axId val="308254592"/>
        <c:axId val="308252672"/>
      </c:barChart>
      <c:catAx>
        <c:axId val="308220288"/>
        <c:scaling>
          <c:orientation val="minMax"/>
        </c:scaling>
        <c:axPos val="b"/>
        <c:tickLblPos val="nextTo"/>
        <c:spPr>
          <a:ln>
            <a:solidFill>
              <a:sysClr val="windowText" lastClr="000000"/>
            </a:solidFill>
          </a:ln>
        </c:spPr>
        <c:crossAx val="308221824"/>
        <c:crosses val="autoZero"/>
        <c:auto val="1"/>
        <c:lblAlgn val="ctr"/>
        <c:lblOffset val="100"/>
      </c:catAx>
      <c:valAx>
        <c:axId val="308221824"/>
        <c:scaling>
          <c:orientation val="minMax"/>
          <c:max val="2000000000"/>
        </c:scaling>
        <c:axPos val="l"/>
        <c:majorGridlines>
          <c:spPr>
            <a:ln>
              <a:solidFill>
                <a:srgbClr val="808080"/>
              </a:solidFill>
            </a:ln>
          </c:spPr>
        </c:majorGridlines>
        <c:minorGridlines>
          <c:spPr>
            <a:ln>
              <a:solidFill>
                <a:srgbClr val="E0E0E0"/>
              </a:solidFill>
            </a:ln>
          </c:spPr>
        </c:minorGridlines>
        <c:numFmt formatCode="#,##0" sourceLinked="1"/>
        <c:tickLblPos val="nextTo"/>
        <c:spPr>
          <a:ln>
            <a:solidFill>
              <a:sysClr val="windowText" lastClr="000000"/>
            </a:solidFill>
          </a:ln>
        </c:spPr>
        <c:crossAx val="308220288"/>
        <c:crosses val="autoZero"/>
        <c:crossBetween val="between"/>
        <c:majorUnit val="500000000"/>
        <c:minorUnit val="100000000"/>
      </c:valAx>
      <c:valAx>
        <c:axId val="308252672"/>
        <c:scaling>
          <c:orientation val="minMax"/>
          <c:max val="4000"/>
        </c:scaling>
        <c:axPos val="r"/>
        <c:numFmt formatCode="#" sourceLinked="1"/>
        <c:tickLblPos val="nextTo"/>
        <c:spPr>
          <a:ln>
            <a:solidFill>
              <a:sysClr val="windowText" lastClr="000000"/>
            </a:solidFill>
          </a:ln>
        </c:spPr>
        <c:crossAx val="308254592"/>
        <c:crosses val="max"/>
        <c:crossBetween val="between"/>
        <c:majorUnit val="1000"/>
        <c:minorUnit val="200"/>
      </c:valAx>
      <c:catAx>
        <c:axId val="308254592"/>
        <c:scaling>
          <c:orientation val="minMax"/>
        </c:scaling>
        <c:delete val="1"/>
        <c:axPos val="b"/>
        <c:tickLblPos val="none"/>
        <c:crossAx val="308252672"/>
        <c:crosses val="autoZero"/>
        <c:auto val="1"/>
        <c:lblAlgn val="ctr"/>
        <c:lblOffset val="100"/>
      </c:catAx>
      <c:spPr>
        <a:ln>
          <a:solidFill>
            <a:schemeClr val="tx1"/>
          </a:solidFill>
        </a:ln>
      </c:spPr>
    </c:plotArea>
    <c:legend>
      <c:legendPos val="r"/>
      <c:layout/>
    </c:legend>
    <c:plotVisOnly val="1"/>
  </c:chart>
  <c:spPr>
    <a:solidFill>
      <a:srgbClr val="E0E0E0"/>
    </a:solidFill>
  </c:spPr>
  <c:txPr>
    <a:bodyPr/>
    <a:lstStyle/>
    <a:p>
      <a:pPr>
        <a:defRPr b="1">
          <a:latin typeface="Arial" pitchFamily="34" charset="0"/>
          <a:cs typeface="Arial" pitchFamily="34" charset="0"/>
        </a:defRPr>
      </a:pPr>
      <a:endParaRPr lang="en-US"/>
    </a:p>
  </c:txPr>
  <c:printSettings>
    <c:headerFooter/>
    <c:pageMargins b="0.75000000000000411" l="0.70000000000000062" r="0.70000000000000062" t="0.75000000000000411"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sz="2000"/>
              <a:t>Number of cities included in database, by region, breakdown by population</a:t>
            </a:r>
          </a:p>
        </c:rich>
      </c:tx>
      <c:layout/>
    </c:title>
    <c:plotArea>
      <c:layout/>
      <c:barChart>
        <c:barDir val="col"/>
        <c:grouping val="stacked"/>
        <c:ser>
          <c:idx val="0"/>
          <c:order val="0"/>
          <c:tx>
            <c:strRef>
              <c:f>Countries!$I$3</c:f>
              <c:strCache>
                <c:ptCount val="1"/>
                <c:pt idx="0">
                  <c:v>Population (2001e)</c:v>
                </c:pt>
              </c:strCache>
            </c:strRef>
          </c:tx>
          <c:spPr>
            <a:solidFill>
              <a:srgbClr val="C0C0C0"/>
            </a:solidFill>
            <a:scene3d>
              <a:camera prst="orthographicFront"/>
              <a:lightRig rig="threePt" dir="t"/>
            </a:scene3d>
            <a:sp3d>
              <a:bevelT w="50800" h="50800"/>
              <a:bevelB w="50800" h="50800"/>
            </a:sp3d>
          </c:spPr>
          <c:cat>
            <c:strRef>
              <c:f>Countries!$B$69:$B$81</c:f>
              <c:strCache>
                <c:ptCount val="13"/>
                <c:pt idx="0">
                  <c:v>Brazil</c:v>
                </c:pt>
                <c:pt idx="1">
                  <c:v>China</c:v>
                </c:pt>
                <c:pt idx="2">
                  <c:v>France</c:v>
                </c:pt>
                <c:pt idx="3">
                  <c:v>Germany</c:v>
                </c:pt>
                <c:pt idx="4">
                  <c:v>India</c:v>
                </c:pt>
                <c:pt idx="5">
                  <c:v>Italy</c:v>
                </c:pt>
                <c:pt idx="6">
                  <c:v>Japan</c:v>
                </c:pt>
                <c:pt idx="7">
                  <c:v>Mexico</c:v>
                </c:pt>
                <c:pt idx="8">
                  <c:v>Poland</c:v>
                </c:pt>
                <c:pt idx="9">
                  <c:v>Russia</c:v>
                </c:pt>
                <c:pt idx="10">
                  <c:v>Spain</c:v>
                </c:pt>
                <c:pt idx="11">
                  <c:v>United Kingdom</c:v>
                </c:pt>
                <c:pt idx="12">
                  <c:v>United States</c:v>
                </c:pt>
              </c:strCache>
            </c:strRef>
          </c:cat>
          <c:val>
            <c:numRef>
              <c:f>Countries!$I$69:$I$81</c:f>
              <c:numCache>
                <c:formatCode>#,##0</c:formatCode>
                <c:ptCount val="13"/>
                <c:pt idx="0">
                  <c:v>174468580</c:v>
                </c:pt>
                <c:pt idx="1">
                  <c:v>1273111300</c:v>
                </c:pt>
                <c:pt idx="2">
                  <c:v>59551227</c:v>
                </c:pt>
                <c:pt idx="3">
                  <c:v>83029536</c:v>
                </c:pt>
                <c:pt idx="4">
                  <c:v>1029991100</c:v>
                </c:pt>
                <c:pt idx="5">
                  <c:v>57679825</c:v>
                </c:pt>
                <c:pt idx="6">
                  <c:v>126771660</c:v>
                </c:pt>
                <c:pt idx="7">
                  <c:v>101879170</c:v>
                </c:pt>
                <c:pt idx="8">
                  <c:v>38633912</c:v>
                </c:pt>
                <c:pt idx="9">
                  <c:v>145470200</c:v>
                </c:pt>
                <c:pt idx="10">
                  <c:v>40037995</c:v>
                </c:pt>
                <c:pt idx="11">
                  <c:v>59647790</c:v>
                </c:pt>
                <c:pt idx="12">
                  <c:v>278058880</c:v>
                </c:pt>
              </c:numCache>
            </c:numRef>
          </c:val>
        </c:ser>
        <c:gapWidth val="50"/>
        <c:overlap val="100"/>
        <c:axId val="308706304"/>
        <c:axId val="308810496"/>
      </c:barChart>
      <c:barChart>
        <c:barDir val="col"/>
        <c:grouping val="stacked"/>
        <c:ser>
          <c:idx val="1"/>
          <c:order val="1"/>
          <c:tx>
            <c:strRef>
              <c:f>Countries!$R$3</c:f>
              <c:strCache>
                <c:ptCount val="1"/>
                <c:pt idx="0">
                  <c:v>A 1,000,000 and over</c:v>
                </c:pt>
              </c:strCache>
            </c:strRef>
          </c:tx>
          <c:spPr>
            <a:solidFill>
              <a:srgbClr val="FF8080"/>
            </a:solidFill>
            <a:scene3d>
              <a:camera prst="orthographicFront"/>
              <a:lightRig rig="threePt" dir="t"/>
            </a:scene3d>
            <a:sp3d>
              <a:bevelT w="50800" h="50800"/>
              <a:bevelB w="50800" h="50800"/>
            </a:sp3d>
          </c:spPr>
          <c:cat>
            <c:strRef>
              <c:f>Countries!$B$69:$B$81</c:f>
              <c:strCache>
                <c:ptCount val="13"/>
                <c:pt idx="0">
                  <c:v>Brazil</c:v>
                </c:pt>
                <c:pt idx="1">
                  <c:v>China</c:v>
                </c:pt>
                <c:pt idx="2">
                  <c:v>France</c:v>
                </c:pt>
                <c:pt idx="3">
                  <c:v>Germany</c:v>
                </c:pt>
                <c:pt idx="4">
                  <c:v>India</c:v>
                </c:pt>
                <c:pt idx="5">
                  <c:v>Italy</c:v>
                </c:pt>
                <c:pt idx="6">
                  <c:v>Japan</c:v>
                </c:pt>
                <c:pt idx="7">
                  <c:v>Mexico</c:v>
                </c:pt>
                <c:pt idx="8">
                  <c:v>Poland</c:v>
                </c:pt>
                <c:pt idx="9">
                  <c:v>Russia</c:v>
                </c:pt>
                <c:pt idx="10">
                  <c:v>Spain</c:v>
                </c:pt>
                <c:pt idx="11">
                  <c:v>United Kingdom</c:v>
                </c:pt>
                <c:pt idx="12">
                  <c:v>United States</c:v>
                </c:pt>
              </c:strCache>
            </c:strRef>
          </c:cat>
          <c:val>
            <c:numRef>
              <c:f>Countries!$R$69:$R$81</c:f>
              <c:numCache>
                <c:formatCode>#</c:formatCode>
                <c:ptCount val="13"/>
                <c:pt idx="0">
                  <c:v>13</c:v>
                </c:pt>
                <c:pt idx="1">
                  <c:v>51</c:v>
                </c:pt>
                <c:pt idx="2">
                  <c:v>1</c:v>
                </c:pt>
                <c:pt idx="3">
                  <c:v>3</c:v>
                </c:pt>
                <c:pt idx="4">
                  <c:v>37</c:v>
                </c:pt>
                <c:pt idx="5">
                  <c:v>3</c:v>
                </c:pt>
                <c:pt idx="6">
                  <c:v>11</c:v>
                </c:pt>
                <c:pt idx="7">
                  <c:v>10</c:v>
                </c:pt>
                <c:pt idx="8">
                  <c:v>1</c:v>
                </c:pt>
                <c:pt idx="9">
                  <c:v>11</c:v>
                </c:pt>
                <c:pt idx="10">
                  <c:v>2</c:v>
                </c:pt>
                <c:pt idx="11">
                  <c:v>1</c:v>
                </c:pt>
                <c:pt idx="12">
                  <c:v>9</c:v>
                </c:pt>
              </c:numCache>
            </c:numRef>
          </c:val>
        </c:ser>
        <c:ser>
          <c:idx val="2"/>
          <c:order val="2"/>
          <c:tx>
            <c:strRef>
              <c:f>Countries!$S$3</c:f>
              <c:strCache>
                <c:ptCount val="1"/>
                <c:pt idx="0">
                  <c:v>B 500,000 - 999,999</c:v>
                </c:pt>
              </c:strCache>
            </c:strRef>
          </c:tx>
          <c:spPr>
            <a:solidFill>
              <a:srgbClr val="FFFF80"/>
            </a:solidFill>
            <a:scene3d>
              <a:camera prst="orthographicFront"/>
              <a:lightRig rig="threePt" dir="t"/>
            </a:scene3d>
            <a:sp3d>
              <a:bevelT w="50800" h="50800"/>
              <a:bevelB w="50800" h="50800"/>
            </a:sp3d>
          </c:spPr>
          <c:cat>
            <c:strRef>
              <c:f>Countries!$B$69:$B$81</c:f>
              <c:strCache>
                <c:ptCount val="13"/>
                <c:pt idx="0">
                  <c:v>Brazil</c:v>
                </c:pt>
                <c:pt idx="1">
                  <c:v>China</c:v>
                </c:pt>
                <c:pt idx="2">
                  <c:v>France</c:v>
                </c:pt>
                <c:pt idx="3">
                  <c:v>Germany</c:v>
                </c:pt>
                <c:pt idx="4">
                  <c:v>India</c:v>
                </c:pt>
                <c:pt idx="5">
                  <c:v>Italy</c:v>
                </c:pt>
                <c:pt idx="6">
                  <c:v>Japan</c:v>
                </c:pt>
                <c:pt idx="7">
                  <c:v>Mexico</c:v>
                </c:pt>
                <c:pt idx="8">
                  <c:v>Poland</c:v>
                </c:pt>
                <c:pt idx="9">
                  <c:v>Russia</c:v>
                </c:pt>
                <c:pt idx="10">
                  <c:v>Spain</c:v>
                </c:pt>
                <c:pt idx="11">
                  <c:v>United Kingdom</c:v>
                </c:pt>
                <c:pt idx="12">
                  <c:v>United States</c:v>
                </c:pt>
              </c:strCache>
            </c:strRef>
          </c:cat>
          <c:val>
            <c:numRef>
              <c:f>Countries!$S$69:$S$81</c:f>
              <c:numCache>
                <c:formatCode>#</c:formatCode>
                <c:ptCount val="13"/>
                <c:pt idx="0">
                  <c:v>16</c:v>
                </c:pt>
                <c:pt idx="1">
                  <c:v>23</c:v>
                </c:pt>
                <c:pt idx="2">
                  <c:v>1</c:v>
                </c:pt>
                <c:pt idx="3">
                  <c:v>9</c:v>
                </c:pt>
                <c:pt idx="4">
                  <c:v>32</c:v>
                </c:pt>
                <c:pt idx="5">
                  <c:v>3</c:v>
                </c:pt>
                <c:pt idx="6">
                  <c:v>20</c:v>
                </c:pt>
                <c:pt idx="7">
                  <c:v>16</c:v>
                </c:pt>
                <c:pt idx="8">
                  <c:v>4</c:v>
                </c:pt>
                <c:pt idx="9">
                  <c:v>21</c:v>
                </c:pt>
                <c:pt idx="10">
                  <c:v>4</c:v>
                </c:pt>
                <c:pt idx="11">
                  <c:v>4</c:v>
                </c:pt>
                <c:pt idx="12">
                  <c:v>22</c:v>
                </c:pt>
              </c:numCache>
            </c:numRef>
          </c:val>
        </c:ser>
        <c:ser>
          <c:idx val="3"/>
          <c:order val="3"/>
          <c:tx>
            <c:strRef>
              <c:f>Countries!$T$3</c:f>
              <c:strCache>
                <c:ptCount val="1"/>
                <c:pt idx="0">
                  <c:v>C 100,000 - 499,999</c:v>
                </c:pt>
              </c:strCache>
            </c:strRef>
          </c:tx>
          <c:spPr>
            <a:solidFill>
              <a:srgbClr val="80FF80"/>
            </a:solidFill>
            <a:scene3d>
              <a:camera prst="orthographicFront"/>
              <a:lightRig rig="threePt" dir="t"/>
            </a:scene3d>
            <a:sp3d>
              <a:bevelT w="50800" h="50800"/>
              <a:bevelB w="50800" h="50800"/>
            </a:sp3d>
          </c:spPr>
          <c:cat>
            <c:strRef>
              <c:f>Countries!$B$69:$B$81</c:f>
              <c:strCache>
                <c:ptCount val="13"/>
                <c:pt idx="0">
                  <c:v>Brazil</c:v>
                </c:pt>
                <c:pt idx="1">
                  <c:v>China</c:v>
                </c:pt>
                <c:pt idx="2">
                  <c:v>France</c:v>
                </c:pt>
                <c:pt idx="3">
                  <c:v>Germany</c:v>
                </c:pt>
                <c:pt idx="4">
                  <c:v>India</c:v>
                </c:pt>
                <c:pt idx="5">
                  <c:v>Italy</c:v>
                </c:pt>
                <c:pt idx="6">
                  <c:v>Japan</c:v>
                </c:pt>
                <c:pt idx="7">
                  <c:v>Mexico</c:v>
                </c:pt>
                <c:pt idx="8">
                  <c:v>Poland</c:v>
                </c:pt>
                <c:pt idx="9">
                  <c:v>Russia</c:v>
                </c:pt>
                <c:pt idx="10">
                  <c:v>Spain</c:v>
                </c:pt>
                <c:pt idx="11">
                  <c:v>United Kingdom</c:v>
                </c:pt>
                <c:pt idx="12">
                  <c:v>United States</c:v>
                </c:pt>
              </c:strCache>
            </c:strRef>
          </c:cat>
          <c:val>
            <c:numRef>
              <c:f>Countries!$T$69:$T$81</c:f>
              <c:numCache>
                <c:formatCode>#</c:formatCode>
                <c:ptCount val="13"/>
                <c:pt idx="0">
                  <c:v>164</c:v>
                </c:pt>
                <c:pt idx="1">
                  <c:v>269</c:v>
                </c:pt>
                <c:pt idx="2">
                  <c:v>34</c:v>
                </c:pt>
                <c:pt idx="3">
                  <c:v>70</c:v>
                </c:pt>
                <c:pt idx="4">
                  <c:v>300</c:v>
                </c:pt>
                <c:pt idx="5">
                  <c:v>36</c:v>
                </c:pt>
                <c:pt idx="6">
                  <c:v>315</c:v>
                </c:pt>
                <c:pt idx="7">
                  <c:v>124</c:v>
                </c:pt>
                <c:pt idx="8">
                  <c:v>39</c:v>
                </c:pt>
                <c:pt idx="9">
                  <c:v>163</c:v>
                </c:pt>
                <c:pt idx="10">
                  <c:v>50</c:v>
                </c:pt>
                <c:pt idx="11">
                  <c:v>92</c:v>
                </c:pt>
                <c:pt idx="12">
                  <c:v>219</c:v>
                </c:pt>
              </c:numCache>
            </c:numRef>
          </c:val>
        </c:ser>
        <c:ser>
          <c:idx val="4"/>
          <c:order val="4"/>
          <c:tx>
            <c:strRef>
              <c:f>Countries!$U$3</c:f>
              <c:strCache>
                <c:ptCount val="1"/>
                <c:pt idx="0">
                  <c:v>D 20,000 - 99,999</c:v>
                </c:pt>
              </c:strCache>
            </c:strRef>
          </c:tx>
          <c:spPr>
            <a:solidFill>
              <a:srgbClr val="80FFFF"/>
            </a:solidFill>
            <a:scene3d>
              <a:camera prst="orthographicFront"/>
              <a:lightRig rig="threePt" dir="t"/>
            </a:scene3d>
            <a:sp3d>
              <a:bevelT w="50800" h="50800"/>
              <a:bevelB w="50800" h="50800"/>
            </a:sp3d>
          </c:spPr>
          <c:cat>
            <c:strRef>
              <c:f>Countries!$B$69:$B$81</c:f>
              <c:strCache>
                <c:ptCount val="13"/>
                <c:pt idx="0">
                  <c:v>Brazil</c:v>
                </c:pt>
                <c:pt idx="1">
                  <c:v>China</c:v>
                </c:pt>
                <c:pt idx="2">
                  <c:v>France</c:v>
                </c:pt>
                <c:pt idx="3">
                  <c:v>Germany</c:v>
                </c:pt>
                <c:pt idx="4">
                  <c:v>India</c:v>
                </c:pt>
                <c:pt idx="5">
                  <c:v>Italy</c:v>
                </c:pt>
                <c:pt idx="6">
                  <c:v>Japan</c:v>
                </c:pt>
                <c:pt idx="7">
                  <c:v>Mexico</c:v>
                </c:pt>
                <c:pt idx="8">
                  <c:v>Poland</c:v>
                </c:pt>
                <c:pt idx="9">
                  <c:v>Russia</c:v>
                </c:pt>
                <c:pt idx="10">
                  <c:v>Spain</c:v>
                </c:pt>
                <c:pt idx="11">
                  <c:v>United Kingdom</c:v>
                </c:pt>
                <c:pt idx="12">
                  <c:v>United States</c:v>
                </c:pt>
              </c:strCache>
            </c:strRef>
          </c:cat>
          <c:val>
            <c:numRef>
              <c:f>Countries!$U$69:$U$81</c:f>
              <c:numCache>
                <c:formatCode>#</c:formatCode>
                <c:ptCount val="13"/>
                <c:pt idx="0">
                  <c:v>1085</c:v>
                </c:pt>
                <c:pt idx="1">
                  <c:v>685</c:v>
                </c:pt>
                <c:pt idx="2">
                  <c:v>367</c:v>
                </c:pt>
                <c:pt idx="3">
                  <c:v>599</c:v>
                </c:pt>
                <c:pt idx="4">
                  <c:v>860</c:v>
                </c:pt>
                <c:pt idx="5">
                  <c:v>415</c:v>
                </c:pt>
                <c:pt idx="6">
                  <c:v>777</c:v>
                </c:pt>
                <c:pt idx="7">
                  <c:v>617</c:v>
                </c:pt>
                <c:pt idx="8">
                  <c:v>326</c:v>
                </c:pt>
                <c:pt idx="9">
                  <c:v>652</c:v>
                </c:pt>
                <c:pt idx="10">
                  <c:v>262</c:v>
                </c:pt>
                <c:pt idx="11">
                  <c:v>344</c:v>
                </c:pt>
                <c:pt idx="12">
                  <c:v>1654</c:v>
                </c:pt>
              </c:numCache>
            </c:numRef>
          </c:val>
        </c:ser>
        <c:ser>
          <c:idx val="5"/>
          <c:order val="5"/>
          <c:tx>
            <c:strRef>
              <c:f>Countries!$V$3</c:f>
              <c:strCache>
                <c:ptCount val="1"/>
                <c:pt idx="0">
                  <c:v>E 5,000 - 19,999*</c:v>
                </c:pt>
              </c:strCache>
            </c:strRef>
          </c:tx>
          <c:spPr>
            <a:solidFill>
              <a:srgbClr val="8080FF"/>
            </a:solidFill>
            <a:scene3d>
              <a:camera prst="orthographicFront"/>
              <a:lightRig rig="threePt" dir="t"/>
            </a:scene3d>
            <a:sp3d>
              <a:bevelT w="50800" h="50800"/>
              <a:bevelB w="50800" h="50800"/>
            </a:sp3d>
          </c:spPr>
          <c:cat>
            <c:strRef>
              <c:f>Countries!$B$69:$B$81</c:f>
              <c:strCache>
                <c:ptCount val="13"/>
                <c:pt idx="0">
                  <c:v>Brazil</c:v>
                </c:pt>
                <c:pt idx="1">
                  <c:v>China</c:v>
                </c:pt>
                <c:pt idx="2">
                  <c:v>France</c:v>
                </c:pt>
                <c:pt idx="3">
                  <c:v>Germany</c:v>
                </c:pt>
                <c:pt idx="4">
                  <c:v>India</c:v>
                </c:pt>
                <c:pt idx="5">
                  <c:v>Italy</c:v>
                </c:pt>
                <c:pt idx="6">
                  <c:v>Japan</c:v>
                </c:pt>
                <c:pt idx="7">
                  <c:v>Mexico</c:v>
                </c:pt>
                <c:pt idx="8">
                  <c:v>Poland</c:v>
                </c:pt>
                <c:pt idx="9">
                  <c:v>Russia</c:v>
                </c:pt>
                <c:pt idx="10">
                  <c:v>Spain</c:v>
                </c:pt>
                <c:pt idx="11">
                  <c:v>United Kingdom</c:v>
                </c:pt>
                <c:pt idx="12">
                  <c:v>United States</c:v>
                </c:pt>
              </c:strCache>
            </c:strRef>
          </c:cat>
          <c:val>
            <c:numRef>
              <c:f>Countries!$V$69:$V$81</c:f>
              <c:numCache>
                <c:formatCode>#</c:formatCode>
                <c:ptCount val="13"/>
                <c:pt idx="0">
                  <c:v>0</c:v>
                </c:pt>
                <c:pt idx="1">
                  <c:v>0</c:v>
                </c:pt>
                <c:pt idx="2">
                  <c:v>9</c:v>
                </c:pt>
                <c:pt idx="3">
                  <c:v>0</c:v>
                </c:pt>
                <c:pt idx="4">
                  <c:v>3</c:v>
                </c:pt>
                <c:pt idx="5">
                  <c:v>8</c:v>
                </c:pt>
                <c:pt idx="6">
                  <c:v>0</c:v>
                </c:pt>
                <c:pt idx="7">
                  <c:v>0</c:v>
                </c:pt>
                <c:pt idx="8">
                  <c:v>0</c:v>
                </c:pt>
                <c:pt idx="9">
                  <c:v>6</c:v>
                </c:pt>
                <c:pt idx="10">
                  <c:v>0</c:v>
                </c:pt>
                <c:pt idx="11">
                  <c:v>32</c:v>
                </c:pt>
                <c:pt idx="12">
                  <c:v>9</c:v>
                </c:pt>
              </c:numCache>
            </c:numRef>
          </c:val>
        </c:ser>
        <c:ser>
          <c:idx val="6"/>
          <c:order val="6"/>
          <c:tx>
            <c:strRef>
              <c:f>Countries!$W$3</c:f>
              <c:strCache>
                <c:ptCount val="1"/>
                <c:pt idx="0">
                  <c:v>F 1 - 4,999*</c:v>
                </c:pt>
              </c:strCache>
            </c:strRef>
          </c:tx>
          <c:spPr>
            <a:solidFill>
              <a:srgbClr val="FF80FF"/>
            </a:solidFill>
            <a:scene3d>
              <a:camera prst="orthographicFront"/>
              <a:lightRig rig="threePt" dir="t"/>
            </a:scene3d>
            <a:sp3d>
              <a:bevelT w="50800" h="50800"/>
              <a:bevelB w="50800" h="50800"/>
            </a:sp3d>
          </c:spPr>
          <c:cat>
            <c:strRef>
              <c:f>Countries!$B$69:$B$81</c:f>
              <c:strCache>
                <c:ptCount val="13"/>
                <c:pt idx="0">
                  <c:v>Brazil</c:v>
                </c:pt>
                <c:pt idx="1">
                  <c:v>China</c:v>
                </c:pt>
                <c:pt idx="2">
                  <c:v>France</c:v>
                </c:pt>
                <c:pt idx="3">
                  <c:v>Germany</c:v>
                </c:pt>
                <c:pt idx="4">
                  <c:v>India</c:v>
                </c:pt>
                <c:pt idx="5">
                  <c:v>Italy</c:v>
                </c:pt>
                <c:pt idx="6">
                  <c:v>Japan</c:v>
                </c:pt>
                <c:pt idx="7">
                  <c:v>Mexico</c:v>
                </c:pt>
                <c:pt idx="8">
                  <c:v>Poland</c:v>
                </c:pt>
                <c:pt idx="9">
                  <c:v>Russia</c:v>
                </c:pt>
                <c:pt idx="10">
                  <c:v>Spain</c:v>
                </c:pt>
                <c:pt idx="11">
                  <c:v>United Kingdom</c:v>
                </c:pt>
                <c:pt idx="12">
                  <c:v>United States</c:v>
                </c:pt>
              </c:strCache>
            </c:strRef>
          </c:cat>
          <c:val>
            <c:numRef>
              <c:f>Countries!$W$69:$W$81</c:f>
              <c:numCache>
                <c:formatCode>#</c:formatCode>
                <c:ptCount val="13"/>
                <c:pt idx="0">
                  <c:v>0</c:v>
                </c:pt>
                <c:pt idx="1">
                  <c:v>0</c:v>
                </c:pt>
                <c:pt idx="2">
                  <c:v>0</c:v>
                </c:pt>
                <c:pt idx="3">
                  <c:v>0</c:v>
                </c:pt>
                <c:pt idx="4">
                  <c:v>0</c:v>
                </c:pt>
                <c:pt idx="5">
                  <c:v>1</c:v>
                </c:pt>
                <c:pt idx="6">
                  <c:v>0</c:v>
                </c:pt>
                <c:pt idx="7">
                  <c:v>0</c:v>
                </c:pt>
                <c:pt idx="8">
                  <c:v>0</c:v>
                </c:pt>
                <c:pt idx="9">
                  <c:v>0</c:v>
                </c:pt>
                <c:pt idx="10">
                  <c:v>0</c:v>
                </c:pt>
                <c:pt idx="11">
                  <c:v>4</c:v>
                </c:pt>
                <c:pt idx="12">
                  <c:v>1</c:v>
                </c:pt>
              </c:numCache>
            </c:numRef>
          </c:val>
        </c:ser>
        <c:overlap val="100"/>
        <c:axId val="308855168"/>
        <c:axId val="308812416"/>
      </c:barChart>
      <c:catAx>
        <c:axId val="308706304"/>
        <c:scaling>
          <c:orientation val="minMax"/>
        </c:scaling>
        <c:axPos val="b"/>
        <c:tickLblPos val="nextTo"/>
        <c:spPr>
          <a:ln>
            <a:solidFill>
              <a:sysClr val="windowText" lastClr="000000"/>
            </a:solidFill>
          </a:ln>
        </c:spPr>
        <c:crossAx val="308810496"/>
        <c:crosses val="autoZero"/>
        <c:auto val="1"/>
        <c:lblAlgn val="ctr"/>
        <c:lblOffset val="100"/>
      </c:catAx>
      <c:valAx>
        <c:axId val="308810496"/>
        <c:scaling>
          <c:orientation val="minMax"/>
          <c:max val="400000000"/>
        </c:scaling>
        <c:axPos val="l"/>
        <c:majorGridlines>
          <c:spPr>
            <a:ln>
              <a:solidFill>
                <a:srgbClr val="808080"/>
              </a:solidFill>
            </a:ln>
          </c:spPr>
        </c:majorGridlines>
        <c:minorGridlines>
          <c:spPr>
            <a:ln>
              <a:solidFill>
                <a:srgbClr val="E0E0E0"/>
              </a:solidFill>
            </a:ln>
          </c:spPr>
        </c:minorGridlines>
        <c:numFmt formatCode="#,##0" sourceLinked="1"/>
        <c:tickLblPos val="nextTo"/>
        <c:spPr>
          <a:ln>
            <a:solidFill>
              <a:sysClr val="windowText" lastClr="000000"/>
            </a:solidFill>
          </a:ln>
        </c:spPr>
        <c:crossAx val="308706304"/>
        <c:crosses val="autoZero"/>
        <c:crossBetween val="between"/>
        <c:majorUnit val="100000000"/>
        <c:minorUnit val="20000000"/>
      </c:valAx>
      <c:valAx>
        <c:axId val="308812416"/>
        <c:scaling>
          <c:orientation val="minMax"/>
          <c:max val="2000"/>
        </c:scaling>
        <c:axPos val="r"/>
        <c:numFmt formatCode="#" sourceLinked="1"/>
        <c:tickLblPos val="nextTo"/>
        <c:spPr>
          <a:ln>
            <a:solidFill>
              <a:sysClr val="windowText" lastClr="000000"/>
            </a:solidFill>
          </a:ln>
        </c:spPr>
        <c:crossAx val="308855168"/>
        <c:crosses val="max"/>
        <c:crossBetween val="between"/>
        <c:majorUnit val="500"/>
        <c:minorUnit val="100"/>
      </c:valAx>
      <c:catAx>
        <c:axId val="308855168"/>
        <c:scaling>
          <c:orientation val="minMax"/>
        </c:scaling>
        <c:delete val="1"/>
        <c:axPos val="b"/>
        <c:tickLblPos val="none"/>
        <c:crossAx val="308812416"/>
        <c:crosses val="autoZero"/>
        <c:auto val="1"/>
        <c:lblAlgn val="ctr"/>
        <c:lblOffset val="100"/>
      </c:catAx>
      <c:spPr>
        <a:ln>
          <a:solidFill>
            <a:schemeClr val="tx1"/>
          </a:solidFill>
        </a:ln>
      </c:spPr>
    </c:plotArea>
    <c:legend>
      <c:legendPos val="t"/>
      <c:layout>
        <c:manualLayout>
          <c:xMode val="edge"/>
          <c:yMode val="edge"/>
          <c:x val="0.22763890650869731"/>
          <c:y val="7.047619047619047E-2"/>
          <c:w val="0.54472213138987424"/>
          <c:h val="3.2501387326584405E-2"/>
        </c:manualLayout>
      </c:layout>
    </c:legend>
    <c:plotVisOnly val="1"/>
  </c:chart>
  <c:spPr>
    <a:solidFill>
      <a:srgbClr val="E0E0E0"/>
    </a:solidFill>
  </c:spPr>
  <c:txPr>
    <a:bodyPr/>
    <a:lstStyle/>
    <a:p>
      <a:pPr>
        <a:defRPr b="1">
          <a:latin typeface="Arial" pitchFamily="34" charset="0"/>
          <a:cs typeface="Arial" pitchFamily="34" charset="0"/>
        </a:defRPr>
      </a:pPr>
      <a:endParaRPr lang="en-US"/>
    </a:p>
  </c:txPr>
  <c:printSettings>
    <c:headerFooter/>
    <c:pageMargins b="0.75000000000000411" l="0.70000000000000062" r="0.70000000000000062" t="0.75000000000000411" header="0.30000000000000032" footer="0.30000000000000032"/>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0</xdr:colOff>
      <xdr:row>24</xdr:row>
      <xdr:rowOff>161924</xdr:rowOff>
    </xdr:from>
    <xdr:to>
      <xdr:col>30</xdr:col>
      <xdr:colOff>0</xdr:colOff>
      <xdr:row>64</xdr:row>
      <xdr:rowOff>171449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82</xdr:row>
      <xdr:rowOff>0</xdr:rowOff>
    </xdr:from>
    <xdr:to>
      <xdr:col>30</xdr:col>
      <xdr:colOff>0</xdr:colOff>
      <xdr:row>121</xdr:row>
      <xdr:rowOff>171449</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82</xdr:row>
      <xdr:rowOff>0</xdr:rowOff>
    </xdr:from>
    <xdr:to>
      <xdr:col>30</xdr:col>
      <xdr:colOff>0</xdr:colOff>
      <xdr:row>122</xdr:row>
      <xdr:rowOff>0</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teoalida.com/database/cities/" TargetMode="External"/><Relationship Id="rId1" Type="http://schemas.openxmlformats.org/officeDocument/2006/relationships/hyperlink" Target="http://www.teoalida.com/database/geography/"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www.teoalida.com/database/cities/" TargetMode="External"/><Relationship Id="rId2" Type="http://schemas.openxmlformats.org/officeDocument/2006/relationships/hyperlink" Target="http://www.teoalida.com/database/cities/" TargetMode="External"/><Relationship Id="rId1" Type="http://schemas.openxmlformats.org/officeDocument/2006/relationships/hyperlink" Target="http://www.teoalida.com/database/geography/" TargetMode="External"/><Relationship Id="rId5" Type="http://schemas.openxmlformats.org/officeDocument/2006/relationships/drawing" Target="../drawings/drawing1.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hyperlink" Target="http://www.teoalida.com/database/cities/" TargetMode="External"/></Relationships>
</file>

<file path=xl/worksheets/sheet1.xml><?xml version="1.0" encoding="utf-8"?>
<worksheet xmlns="http://schemas.openxmlformats.org/spreadsheetml/2006/main" xmlns:r="http://schemas.openxmlformats.org/officeDocument/2006/relationships">
  <dimension ref="B1:O503"/>
  <sheetViews>
    <sheetView tabSelected="1" zoomScaleNormal="100" workbookViewId="0">
      <pane ySplit="4" topLeftCell="A5" activePane="bottomLeft" state="frozen"/>
      <selection activeCell="A2634" sqref="A2601:XFD2634"/>
      <selection pane="bottomLeft" activeCell="A5" sqref="A5"/>
    </sheetView>
  </sheetViews>
  <sheetFormatPr defaultColWidth="2.7109375" defaultRowHeight="12.75"/>
  <cols>
    <col min="1" max="1" width="2.7109375" style="1" customWidth="1"/>
    <col min="2" max="2" width="16.7109375" style="1" customWidth="1"/>
    <col min="3" max="4" width="12.7109375" style="1" customWidth="1"/>
    <col min="5" max="5" width="32.7109375" style="1" customWidth="1"/>
    <col min="6" max="6" width="17.5703125" style="1" customWidth="1"/>
    <col min="7" max="7" width="16.7109375" style="1" customWidth="1"/>
    <col min="8" max="9" width="10.7109375" style="1" customWidth="1"/>
    <col min="10" max="12" width="7.7109375" style="1" customWidth="1"/>
    <col min="13" max="13" width="20.7109375" style="1" customWidth="1"/>
    <col min="14" max="14" width="48.7109375" style="1" customWidth="1"/>
    <col min="15" max="15" width="2.7109375" style="1" customWidth="1"/>
    <col min="16" max="16384" width="2.7109375" style="1"/>
  </cols>
  <sheetData>
    <row r="1" spans="2:15" ht="13.5" thickBot="1">
      <c r="B1" s="86"/>
      <c r="C1" s="86"/>
      <c r="D1" s="86"/>
      <c r="E1" s="86"/>
      <c r="F1" s="86"/>
      <c r="G1" s="86"/>
      <c r="H1" s="86"/>
      <c r="I1" s="86"/>
      <c r="J1" s="86"/>
      <c r="K1" s="86"/>
      <c r="L1" s="86"/>
      <c r="M1" s="86"/>
      <c r="N1" s="86"/>
    </row>
    <row r="2" spans="2:15" ht="38.25">
      <c r="B2" s="92" t="s">
        <v>0</v>
      </c>
      <c r="C2" s="93" t="s">
        <v>1</v>
      </c>
      <c r="D2" s="94" t="s">
        <v>2</v>
      </c>
      <c r="E2" s="196" t="s">
        <v>3</v>
      </c>
      <c r="F2" s="204" t="s">
        <v>4</v>
      </c>
      <c r="G2" s="212" t="s">
        <v>5</v>
      </c>
      <c r="H2" s="206" t="s">
        <v>934</v>
      </c>
      <c r="I2" s="214" t="s">
        <v>6</v>
      </c>
      <c r="J2" s="198" t="s">
        <v>7</v>
      </c>
      <c r="K2" s="198" t="s">
        <v>932</v>
      </c>
      <c r="L2" s="208" t="s">
        <v>933</v>
      </c>
      <c r="M2" s="216" t="s">
        <v>2778</v>
      </c>
      <c r="N2" s="210" t="s">
        <v>2779</v>
      </c>
      <c r="O2" s="9"/>
    </row>
    <row r="3" spans="2:15" ht="13.5" thickBot="1">
      <c r="B3" s="95">
        <f t="shared" ref="B3:N3" si="0">COUNTA(B13:B41252)-COUNTIF(B13:B41252,"-")</f>
        <v>489</v>
      </c>
      <c r="C3" s="96">
        <f t="shared" si="0"/>
        <v>489</v>
      </c>
      <c r="D3" s="97">
        <f t="shared" si="0"/>
        <v>467</v>
      </c>
      <c r="E3" s="197">
        <f t="shared" si="0"/>
        <v>469</v>
      </c>
      <c r="F3" s="205">
        <f t="shared" si="0"/>
        <v>469</v>
      </c>
      <c r="G3" s="213">
        <f t="shared" si="0"/>
        <v>128</v>
      </c>
      <c r="H3" s="207">
        <f t="shared" si="0"/>
        <v>128</v>
      </c>
      <c r="I3" s="215">
        <f t="shared" si="0"/>
        <v>5</v>
      </c>
      <c r="J3" s="199">
        <f t="shared" si="0"/>
        <v>1</v>
      </c>
      <c r="K3" s="199">
        <f t="shared" si="0"/>
        <v>20</v>
      </c>
      <c r="L3" s="209">
        <f t="shared" si="0"/>
        <v>101</v>
      </c>
      <c r="M3" s="217">
        <f t="shared" si="0"/>
        <v>469</v>
      </c>
      <c r="N3" s="211">
        <f t="shared" si="0"/>
        <v>469</v>
      </c>
      <c r="O3" s="9"/>
    </row>
    <row r="4" spans="2:15">
      <c r="B4" s="2"/>
      <c r="C4" s="2"/>
      <c r="D4" s="2"/>
      <c r="E4" s="2"/>
      <c r="F4" s="2"/>
      <c r="G4" s="2"/>
      <c r="H4" s="2"/>
      <c r="I4" s="2"/>
      <c r="J4" s="2"/>
      <c r="K4" s="2"/>
      <c r="L4" s="2"/>
      <c r="M4" s="2"/>
      <c r="N4" s="2"/>
    </row>
    <row r="5" spans="2:15" ht="35.25">
      <c r="B5" s="90" t="s">
        <v>936</v>
      </c>
      <c r="C5" s="87"/>
      <c r="D5" s="87"/>
      <c r="E5" s="87"/>
      <c r="F5" s="87"/>
      <c r="G5" s="87"/>
      <c r="H5" s="87"/>
      <c r="I5" s="87"/>
      <c r="J5" s="87"/>
      <c r="K5" s="87"/>
      <c r="L5" s="87"/>
      <c r="M5" s="87"/>
      <c r="N5" s="87"/>
    </row>
    <row r="6" spans="2:15" ht="18">
      <c r="B6" s="89" t="s">
        <v>937</v>
      </c>
      <c r="C6" s="87"/>
      <c r="D6" s="87"/>
      <c r="E6" s="87"/>
      <c r="F6" s="87"/>
      <c r="G6" s="87"/>
      <c r="H6" s="87"/>
      <c r="I6" s="87"/>
      <c r="J6" s="87"/>
      <c r="K6" s="87"/>
      <c r="L6" s="87"/>
      <c r="M6" s="87"/>
      <c r="N6" s="87"/>
    </row>
    <row r="8" spans="2:15" ht="38.25">
      <c r="B8" s="88" t="s">
        <v>2780</v>
      </c>
      <c r="C8" s="88"/>
      <c r="D8" s="88"/>
      <c r="E8" s="88"/>
      <c r="F8" s="88"/>
      <c r="G8" s="88"/>
      <c r="H8" s="88"/>
      <c r="I8" s="88"/>
      <c r="J8" s="88"/>
      <c r="K8" s="88"/>
      <c r="L8" s="88"/>
      <c r="M8" s="88"/>
      <c r="N8" s="88"/>
    </row>
    <row r="10" spans="2:15" ht="26.25">
      <c r="B10" s="128" t="s">
        <v>2797</v>
      </c>
      <c r="C10" s="87"/>
      <c r="D10" s="87"/>
      <c r="E10" s="87"/>
      <c r="F10" s="87"/>
      <c r="G10" s="87"/>
      <c r="H10" s="87"/>
      <c r="I10" s="87"/>
      <c r="J10" s="87"/>
      <c r="K10" s="87"/>
      <c r="L10" s="87"/>
      <c r="M10" s="87"/>
      <c r="N10" s="87"/>
    </row>
    <row r="11" spans="2:15" ht="18">
      <c r="B11" s="129" t="s">
        <v>2799</v>
      </c>
      <c r="C11" s="87"/>
      <c r="D11" s="87"/>
      <c r="E11" s="87"/>
      <c r="F11" s="87"/>
      <c r="G11" s="87"/>
      <c r="H11" s="87"/>
      <c r="I11" s="87"/>
      <c r="J11" s="87"/>
      <c r="K11" s="87"/>
      <c r="L11" s="87"/>
      <c r="M11" s="87"/>
      <c r="N11" s="87"/>
    </row>
    <row r="12" spans="2:15" ht="18">
      <c r="B12" s="129" t="s">
        <v>2798</v>
      </c>
      <c r="C12" s="87"/>
      <c r="D12" s="87"/>
      <c r="E12" s="87"/>
      <c r="F12" s="87"/>
      <c r="G12" s="87"/>
      <c r="H12" s="87"/>
      <c r="I12" s="87"/>
      <c r="J12" s="87"/>
      <c r="K12" s="87"/>
      <c r="L12" s="87"/>
      <c r="M12" s="87"/>
      <c r="N12" s="87"/>
    </row>
    <row r="13" spans="2:15" ht="13.5" thickBot="1">
      <c r="B13" s="86"/>
      <c r="C13" s="86"/>
      <c r="D13" s="86"/>
      <c r="E13" s="86"/>
      <c r="F13" s="86"/>
      <c r="G13" s="86"/>
      <c r="H13" s="86"/>
      <c r="I13" s="86"/>
      <c r="J13" s="86"/>
      <c r="K13" s="86"/>
      <c r="L13" s="86"/>
      <c r="M13" s="86"/>
      <c r="N13" s="86"/>
    </row>
    <row r="14" spans="2:15" ht="18">
      <c r="B14" s="83" t="s">
        <v>66</v>
      </c>
      <c r="C14" s="141" t="s">
        <v>67</v>
      </c>
      <c r="D14" s="84" t="s">
        <v>36</v>
      </c>
      <c r="E14" s="190" t="s">
        <v>36</v>
      </c>
      <c r="F14" s="219" t="s">
        <v>36</v>
      </c>
      <c r="G14" s="178"/>
      <c r="H14" s="179"/>
      <c r="I14" s="176"/>
      <c r="J14" s="177"/>
      <c r="K14" s="177"/>
      <c r="L14" s="223"/>
      <c r="M14" s="85"/>
      <c r="N14" s="229"/>
      <c r="O14" s="9"/>
    </row>
    <row r="15" spans="2:15">
      <c r="B15" s="74" t="s">
        <v>66</v>
      </c>
      <c r="C15" s="75" t="s">
        <v>67</v>
      </c>
      <c r="D15" s="68" t="s">
        <v>74</v>
      </c>
      <c r="E15" s="194" t="s">
        <v>74</v>
      </c>
      <c r="F15" s="203" t="s">
        <v>930</v>
      </c>
      <c r="G15" s="188" t="s">
        <v>75</v>
      </c>
      <c r="H15" s="189" t="s">
        <v>935</v>
      </c>
      <c r="I15" s="173"/>
      <c r="J15" s="174"/>
      <c r="K15" s="174"/>
      <c r="L15" s="175" t="s">
        <v>64</v>
      </c>
      <c r="M15" s="77" t="s">
        <v>2676</v>
      </c>
      <c r="N15" s="227" t="s">
        <v>2677</v>
      </c>
      <c r="O15" s="9"/>
    </row>
    <row r="16" spans="2:15">
      <c r="B16" s="74" t="s">
        <v>66</v>
      </c>
      <c r="C16" s="75" t="s">
        <v>67</v>
      </c>
      <c r="D16" s="68" t="s">
        <v>74</v>
      </c>
      <c r="E16" s="194" t="s">
        <v>78</v>
      </c>
      <c r="F16" s="203" t="s">
        <v>930</v>
      </c>
      <c r="G16" s="188" t="s">
        <v>79</v>
      </c>
      <c r="H16" s="189" t="s">
        <v>935</v>
      </c>
      <c r="I16" s="173"/>
      <c r="J16" s="174"/>
      <c r="K16" s="174"/>
      <c r="L16" s="175"/>
      <c r="M16" s="77" t="s">
        <v>2172</v>
      </c>
      <c r="N16" s="227" t="s">
        <v>2173</v>
      </c>
      <c r="O16" s="9"/>
    </row>
    <row r="17" spans="2:15">
      <c r="B17" s="74" t="s">
        <v>66</v>
      </c>
      <c r="C17" s="75" t="s">
        <v>67</v>
      </c>
      <c r="D17" s="68" t="s">
        <v>74</v>
      </c>
      <c r="E17" s="194" t="s">
        <v>81</v>
      </c>
      <c r="F17" s="203" t="s">
        <v>930</v>
      </c>
      <c r="G17" s="188"/>
      <c r="H17" s="189"/>
      <c r="I17" s="173"/>
      <c r="J17" s="174"/>
      <c r="K17" s="174"/>
      <c r="L17" s="175"/>
      <c r="M17" s="77" t="s">
        <v>2093</v>
      </c>
      <c r="N17" s="227" t="s">
        <v>2094</v>
      </c>
      <c r="O17" s="9"/>
    </row>
    <row r="18" spans="2:15">
      <c r="B18" s="74" t="s">
        <v>66</v>
      </c>
      <c r="C18" s="75" t="s">
        <v>67</v>
      </c>
      <c r="D18" s="68" t="s">
        <v>74</v>
      </c>
      <c r="E18" s="194" t="s">
        <v>84</v>
      </c>
      <c r="F18" s="203" t="s">
        <v>930</v>
      </c>
      <c r="G18" s="188"/>
      <c r="H18" s="189"/>
      <c r="I18" s="173"/>
      <c r="J18" s="174"/>
      <c r="K18" s="174"/>
      <c r="L18" s="175"/>
      <c r="M18" s="77" t="s">
        <v>2728</v>
      </c>
      <c r="N18" s="227" t="s">
        <v>2729</v>
      </c>
      <c r="O18" s="9"/>
    </row>
    <row r="19" spans="2:15">
      <c r="B19" s="74" t="s">
        <v>66</v>
      </c>
      <c r="C19" s="75" t="s">
        <v>67</v>
      </c>
      <c r="D19" s="68" t="s">
        <v>74</v>
      </c>
      <c r="E19" s="194" t="s">
        <v>87</v>
      </c>
      <c r="F19" s="203" t="s">
        <v>930</v>
      </c>
      <c r="G19" s="188"/>
      <c r="H19" s="189"/>
      <c r="I19" s="173"/>
      <c r="J19" s="174"/>
      <c r="K19" s="174"/>
      <c r="L19" s="175"/>
      <c r="M19" s="77" t="s">
        <v>2537</v>
      </c>
      <c r="N19" s="227" t="s">
        <v>2538</v>
      </c>
      <c r="O19" s="9"/>
    </row>
    <row r="20" spans="2:15">
      <c r="B20" s="156" t="s">
        <v>66</v>
      </c>
      <c r="C20" s="157" t="s">
        <v>67</v>
      </c>
      <c r="D20" s="158" t="s">
        <v>70</v>
      </c>
      <c r="E20" s="193" t="s">
        <v>71</v>
      </c>
      <c r="F20" s="202" t="s">
        <v>930</v>
      </c>
      <c r="G20" s="186" t="s">
        <v>72</v>
      </c>
      <c r="H20" s="187" t="s">
        <v>935</v>
      </c>
      <c r="I20" s="170"/>
      <c r="J20" s="171"/>
      <c r="K20" s="171" t="s">
        <v>73</v>
      </c>
      <c r="L20" s="172" t="s">
        <v>64</v>
      </c>
      <c r="M20" s="159" t="s">
        <v>2174</v>
      </c>
      <c r="N20" s="226" t="s">
        <v>2175</v>
      </c>
      <c r="O20" s="9"/>
    </row>
    <row r="21" spans="2:15">
      <c r="B21" s="74" t="s">
        <v>66</v>
      </c>
      <c r="C21" s="75" t="s">
        <v>67</v>
      </c>
      <c r="D21" s="68" t="s">
        <v>70</v>
      </c>
      <c r="E21" s="194" t="s">
        <v>80</v>
      </c>
      <c r="F21" s="203" t="s">
        <v>930</v>
      </c>
      <c r="G21" s="188"/>
      <c r="H21" s="189"/>
      <c r="I21" s="173"/>
      <c r="J21" s="174"/>
      <c r="K21" s="174"/>
      <c r="L21" s="175"/>
      <c r="M21" s="77" t="s">
        <v>1939</v>
      </c>
      <c r="N21" s="227" t="s">
        <v>1940</v>
      </c>
      <c r="O21" s="9"/>
    </row>
    <row r="22" spans="2:15">
      <c r="B22" s="74" t="s">
        <v>66</v>
      </c>
      <c r="C22" s="75" t="s">
        <v>67</v>
      </c>
      <c r="D22" s="68" t="s">
        <v>70</v>
      </c>
      <c r="E22" s="194" t="s">
        <v>86</v>
      </c>
      <c r="F22" s="203" t="s">
        <v>930</v>
      </c>
      <c r="G22" s="188"/>
      <c r="H22" s="189"/>
      <c r="I22" s="173"/>
      <c r="J22" s="174"/>
      <c r="K22" s="174"/>
      <c r="L22" s="175"/>
      <c r="M22" s="77" t="s">
        <v>2487</v>
      </c>
      <c r="N22" s="227" t="s">
        <v>2488</v>
      </c>
      <c r="O22" s="9"/>
    </row>
    <row r="23" spans="2:15">
      <c r="B23" s="156" t="s">
        <v>66</v>
      </c>
      <c r="C23" s="157" t="s">
        <v>67</v>
      </c>
      <c r="D23" s="158" t="s">
        <v>68</v>
      </c>
      <c r="E23" s="193" t="s">
        <v>68</v>
      </c>
      <c r="F23" s="202" t="s">
        <v>929</v>
      </c>
      <c r="G23" s="186" t="s">
        <v>69</v>
      </c>
      <c r="H23" s="187" t="s">
        <v>935</v>
      </c>
      <c r="I23" s="170"/>
      <c r="J23" s="171"/>
      <c r="K23" s="171"/>
      <c r="L23" s="172" t="s">
        <v>64</v>
      </c>
      <c r="M23" s="159" t="s">
        <v>2758</v>
      </c>
      <c r="N23" s="226" t="s">
        <v>2759</v>
      </c>
      <c r="O23" s="9"/>
    </row>
    <row r="24" spans="2:15">
      <c r="B24" s="74" t="s">
        <v>66</v>
      </c>
      <c r="C24" s="75" t="s">
        <v>67</v>
      </c>
      <c r="D24" s="68" t="s">
        <v>68</v>
      </c>
      <c r="E24" s="194" t="s">
        <v>83</v>
      </c>
      <c r="F24" s="203" t="s">
        <v>930</v>
      </c>
      <c r="G24" s="188"/>
      <c r="H24" s="189"/>
      <c r="I24" s="173"/>
      <c r="J24" s="174"/>
      <c r="K24" s="174"/>
      <c r="L24" s="175"/>
      <c r="M24" s="77" t="s">
        <v>2292</v>
      </c>
      <c r="N24" s="227" t="s">
        <v>2293</v>
      </c>
      <c r="O24" s="9"/>
    </row>
    <row r="25" spans="2:15">
      <c r="B25" s="156" t="s">
        <v>66</v>
      </c>
      <c r="C25" s="157" t="s">
        <v>67</v>
      </c>
      <c r="D25" s="158" t="s">
        <v>76</v>
      </c>
      <c r="E25" s="193" t="s">
        <v>76</v>
      </c>
      <c r="F25" s="202" t="s">
        <v>930</v>
      </c>
      <c r="G25" s="186" t="s">
        <v>77</v>
      </c>
      <c r="H25" s="187" t="s">
        <v>935</v>
      </c>
      <c r="I25" s="170"/>
      <c r="J25" s="171"/>
      <c r="K25" s="171"/>
      <c r="L25" s="172" t="s">
        <v>64</v>
      </c>
      <c r="M25" s="159" t="s">
        <v>2495</v>
      </c>
      <c r="N25" s="226" t="s">
        <v>2496</v>
      </c>
      <c r="O25" s="9"/>
    </row>
    <row r="26" spans="2:15">
      <c r="B26" s="74" t="s">
        <v>66</v>
      </c>
      <c r="C26" s="75" t="s">
        <v>67</v>
      </c>
      <c r="D26" s="68" t="s">
        <v>76</v>
      </c>
      <c r="E26" s="194" t="s">
        <v>82</v>
      </c>
      <c r="F26" s="203" t="s">
        <v>930</v>
      </c>
      <c r="G26" s="188"/>
      <c r="H26" s="189"/>
      <c r="I26" s="173"/>
      <c r="J26" s="174"/>
      <c r="K26" s="174"/>
      <c r="L26" s="175"/>
      <c r="M26" s="77" t="s">
        <v>2131</v>
      </c>
      <c r="N26" s="227" t="s">
        <v>2132</v>
      </c>
      <c r="O26" s="9"/>
    </row>
    <row r="27" spans="2:15">
      <c r="B27" s="74" t="s">
        <v>66</v>
      </c>
      <c r="C27" s="75" t="s">
        <v>67</v>
      </c>
      <c r="D27" s="68" t="s">
        <v>76</v>
      </c>
      <c r="E27" s="194" t="s">
        <v>85</v>
      </c>
      <c r="F27" s="203" t="s">
        <v>930</v>
      </c>
      <c r="G27" s="188"/>
      <c r="H27" s="189"/>
      <c r="I27" s="173"/>
      <c r="J27" s="174"/>
      <c r="K27" s="174"/>
      <c r="L27" s="175"/>
      <c r="M27" s="77" t="s">
        <v>2370</v>
      </c>
      <c r="N27" s="227" t="s">
        <v>2371</v>
      </c>
      <c r="O27" s="9"/>
    </row>
    <row r="28" spans="2:15" ht="18">
      <c r="B28" s="73" t="s">
        <v>66</v>
      </c>
      <c r="C28" s="142" t="s">
        <v>88</v>
      </c>
      <c r="D28" s="67" t="s">
        <v>36</v>
      </c>
      <c r="E28" s="195" t="s">
        <v>36</v>
      </c>
      <c r="F28" s="218" t="s">
        <v>36</v>
      </c>
      <c r="G28" s="180"/>
      <c r="H28" s="181"/>
      <c r="I28" s="220"/>
      <c r="J28" s="221"/>
      <c r="K28" s="221"/>
      <c r="L28" s="222"/>
      <c r="M28" s="76"/>
      <c r="N28" s="228"/>
      <c r="O28" s="9"/>
    </row>
    <row r="29" spans="2:15">
      <c r="B29" s="74" t="s">
        <v>66</v>
      </c>
      <c r="C29" s="75" t="s">
        <v>88</v>
      </c>
      <c r="D29" s="68" t="s">
        <v>36</v>
      </c>
      <c r="E29" s="194" t="s">
        <v>147</v>
      </c>
      <c r="F29" s="203" t="s">
        <v>1862</v>
      </c>
      <c r="G29" s="188" t="s">
        <v>14</v>
      </c>
      <c r="H29" s="189" t="s">
        <v>935</v>
      </c>
      <c r="I29" s="173"/>
      <c r="J29" s="174"/>
      <c r="K29" s="174"/>
      <c r="L29" s="175"/>
      <c r="M29" s="77" t="s">
        <v>2595</v>
      </c>
      <c r="N29" s="227" t="s">
        <v>2596</v>
      </c>
      <c r="O29" s="9"/>
    </row>
    <row r="30" spans="2:15">
      <c r="B30" s="156" t="s">
        <v>66</v>
      </c>
      <c r="C30" s="157" t="s">
        <v>88</v>
      </c>
      <c r="D30" s="158" t="s">
        <v>89</v>
      </c>
      <c r="E30" s="193" t="s">
        <v>89</v>
      </c>
      <c r="F30" s="202" t="s">
        <v>929</v>
      </c>
      <c r="G30" s="186" t="s">
        <v>90</v>
      </c>
      <c r="H30" s="187" t="s">
        <v>935</v>
      </c>
      <c r="I30" s="170"/>
      <c r="J30" s="171"/>
      <c r="K30" s="171" t="s">
        <v>73</v>
      </c>
      <c r="L30" s="172" t="s">
        <v>64</v>
      </c>
      <c r="M30" s="159" t="s">
        <v>1951</v>
      </c>
      <c r="N30" s="226" t="s">
        <v>1952</v>
      </c>
      <c r="O30" s="9"/>
    </row>
    <row r="31" spans="2:15">
      <c r="B31" s="74" t="s">
        <v>66</v>
      </c>
      <c r="C31" s="75" t="s">
        <v>88</v>
      </c>
      <c r="D31" s="68" t="s">
        <v>89</v>
      </c>
      <c r="E31" s="194" t="s">
        <v>95</v>
      </c>
      <c r="F31" s="203" t="s">
        <v>930</v>
      </c>
      <c r="G31" s="188" t="s">
        <v>96</v>
      </c>
      <c r="H31" s="189" t="s">
        <v>935</v>
      </c>
      <c r="I31" s="173"/>
      <c r="J31" s="174"/>
      <c r="K31" s="174"/>
      <c r="L31" s="175"/>
      <c r="M31" s="77" t="s">
        <v>1905</v>
      </c>
      <c r="N31" s="227" t="s">
        <v>1906</v>
      </c>
      <c r="O31" s="9"/>
    </row>
    <row r="32" spans="2:15">
      <c r="B32" s="74" t="s">
        <v>66</v>
      </c>
      <c r="C32" s="75" t="s">
        <v>88</v>
      </c>
      <c r="D32" s="68" t="s">
        <v>89</v>
      </c>
      <c r="E32" s="194" t="s">
        <v>101</v>
      </c>
      <c r="F32" s="203" t="s">
        <v>930</v>
      </c>
      <c r="G32" s="188" t="s">
        <v>102</v>
      </c>
      <c r="H32" s="189" t="s">
        <v>935</v>
      </c>
      <c r="I32" s="173"/>
      <c r="J32" s="174"/>
      <c r="K32" s="174"/>
      <c r="L32" s="175"/>
      <c r="M32" s="77" t="s">
        <v>2272</v>
      </c>
      <c r="N32" s="227" t="s">
        <v>2273</v>
      </c>
      <c r="O32" s="9"/>
    </row>
    <row r="33" spans="2:15">
      <c r="B33" s="74" t="s">
        <v>66</v>
      </c>
      <c r="C33" s="75" t="s">
        <v>88</v>
      </c>
      <c r="D33" s="68" t="s">
        <v>89</v>
      </c>
      <c r="E33" s="194" t="s">
        <v>105</v>
      </c>
      <c r="F33" s="203" t="s">
        <v>930</v>
      </c>
      <c r="G33" s="188"/>
      <c r="H33" s="189"/>
      <c r="I33" s="173"/>
      <c r="J33" s="174"/>
      <c r="K33" s="174"/>
      <c r="L33" s="175"/>
      <c r="M33" s="77" t="s">
        <v>1873</v>
      </c>
      <c r="N33" s="227" t="s">
        <v>1874</v>
      </c>
      <c r="O33" s="9"/>
    </row>
    <row r="34" spans="2:15">
      <c r="B34" s="74" t="s">
        <v>66</v>
      </c>
      <c r="C34" s="75" t="s">
        <v>88</v>
      </c>
      <c r="D34" s="68" t="s">
        <v>89</v>
      </c>
      <c r="E34" s="194" t="s">
        <v>106</v>
      </c>
      <c r="F34" s="203" t="s">
        <v>930</v>
      </c>
      <c r="G34" s="188"/>
      <c r="H34" s="189"/>
      <c r="I34" s="173"/>
      <c r="J34" s="174"/>
      <c r="K34" s="174"/>
      <c r="L34" s="175"/>
      <c r="M34" s="77" t="s">
        <v>1901</v>
      </c>
      <c r="N34" s="227" t="s">
        <v>1902</v>
      </c>
      <c r="O34" s="9"/>
    </row>
    <row r="35" spans="2:15">
      <c r="B35" s="74" t="s">
        <v>66</v>
      </c>
      <c r="C35" s="75" t="s">
        <v>88</v>
      </c>
      <c r="D35" s="68" t="s">
        <v>89</v>
      </c>
      <c r="E35" s="194" t="s">
        <v>107</v>
      </c>
      <c r="F35" s="203" t="s">
        <v>930</v>
      </c>
      <c r="G35" s="188"/>
      <c r="H35" s="189"/>
      <c r="I35" s="173"/>
      <c r="J35" s="174"/>
      <c r="K35" s="174"/>
      <c r="L35" s="175"/>
      <c r="M35" s="77" t="s">
        <v>1953</v>
      </c>
      <c r="N35" s="227" t="s">
        <v>1954</v>
      </c>
      <c r="O35" s="9"/>
    </row>
    <row r="36" spans="2:15">
      <c r="B36" s="74" t="s">
        <v>66</v>
      </c>
      <c r="C36" s="75" t="s">
        <v>88</v>
      </c>
      <c r="D36" s="68" t="s">
        <v>89</v>
      </c>
      <c r="E36" s="194" t="s">
        <v>108</v>
      </c>
      <c r="F36" s="203" t="s">
        <v>930</v>
      </c>
      <c r="G36" s="188"/>
      <c r="H36" s="189"/>
      <c r="I36" s="173"/>
      <c r="J36" s="174"/>
      <c r="K36" s="174"/>
      <c r="L36" s="175"/>
      <c r="M36" s="77" t="s">
        <v>1971</v>
      </c>
      <c r="N36" s="227" t="s">
        <v>1972</v>
      </c>
      <c r="O36" s="9"/>
    </row>
    <row r="37" spans="2:15">
      <c r="B37" s="74" t="s">
        <v>66</v>
      </c>
      <c r="C37" s="75" t="s">
        <v>88</v>
      </c>
      <c r="D37" s="68" t="s">
        <v>89</v>
      </c>
      <c r="E37" s="194" t="s">
        <v>109</v>
      </c>
      <c r="F37" s="203" t="s">
        <v>930</v>
      </c>
      <c r="G37" s="188"/>
      <c r="H37" s="189"/>
      <c r="I37" s="173"/>
      <c r="J37" s="174"/>
      <c r="K37" s="174"/>
      <c r="L37" s="175"/>
      <c r="M37" s="77" t="s">
        <v>1973</v>
      </c>
      <c r="N37" s="227" t="s">
        <v>1974</v>
      </c>
      <c r="O37" s="9"/>
    </row>
    <row r="38" spans="2:15">
      <c r="B38" s="74" t="s">
        <v>66</v>
      </c>
      <c r="C38" s="75" t="s">
        <v>88</v>
      </c>
      <c r="D38" s="68" t="s">
        <v>89</v>
      </c>
      <c r="E38" s="194" t="s">
        <v>110</v>
      </c>
      <c r="F38" s="203" t="s">
        <v>930</v>
      </c>
      <c r="G38" s="188"/>
      <c r="H38" s="189"/>
      <c r="I38" s="173"/>
      <c r="J38" s="174"/>
      <c r="K38" s="174"/>
      <c r="L38" s="175"/>
      <c r="M38" s="77" t="s">
        <v>2597</v>
      </c>
      <c r="N38" s="227" t="s">
        <v>2598</v>
      </c>
      <c r="O38" s="9"/>
    </row>
    <row r="39" spans="2:15">
      <c r="B39" s="74" t="s">
        <v>66</v>
      </c>
      <c r="C39" s="75" t="s">
        <v>88</v>
      </c>
      <c r="D39" s="68" t="s">
        <v>89</v>
      </c>
      <c r="E39" s="194" t="s">
        <v>114</v>
      </c>
      <c r="F39" s="203" t="s">
        <v>930</v>
      </c>
      <c r="G39" s="188"/>
      <c r="H39" s="189"/>
      <c r="I39" s="173"/>
      <c r="J39" s="174"/>
      <c r="K39" s="174"/>
      <c r="L39" s="175"/>
      <c r="M39" s="77" t="s">
        <v>2018</v>
      </c>
      <c r="N39" s="227" t="s">
        <v>2019</v>
      </c>
      <c r="O39" s="9"/>
    </row>
    <row r="40" spans="2:15">
      <c r="B40" s="74" t="s">
        <v>66</v>
      </c>
      <c r="C40" s="75" t="s">
        <v>88</v>
      </c>
      <c r="D40" s="68" t="s">
        <v>89</v>
      </c>
      <c r="E40" s="194" t="s">
        <v>116</v>
      </c>
      <c r="F40" s="203" t="s">
        <v>930</v>
      </c>
      <c r="G40" s="188"/>
      <c r="H40" s="189"/>
      <c r="I40" s="173"/>
      <c r="J40" s="174"/>
      <c r="K40" s="174"/>
      <c r="L40" s="175"/>
      <c r="M40" s="77" t="s">
        <v>2022</v>
      </c>
      <c r="N40" s="227" t="s">
        <v>2023</v>
      </c>
      <c r="O40" s="9"/>
    </row>
    <row r="41" spans="2:15">
      <c r="B41" s="74" t="s">
        <v>66</v>
      </c>
      <c r="C41" s="75" t="s">
        <v>88</v>
      </c>
      <c r="D41" s="68" t="s">
        <v>89</v>
      </c>
      <c r="E41" s="194" t="s">
        <v>122</v>
      </c>
      <c r="F41" s="203" t="s">
        <v>930</v>
      </c>
      <c r="G41" s="188"/>
      <c r="H41" s="189"/>
      <c r="I41" s="173"/>
      <c r="J41" s="174"/>
      <c r="K41" s="174"/>
      <c r="L41" s="175"/>
      <c r="M41" s="77" t="s">
        <v>2125</v>
      </c>
      <c r="N41" s="227" t="s">
        <v>2126</v>
      </c>
      <c r="O41" s="9"/>
    </row>
    <row r="42" spans="2:15">
      <c r="B42" s="74" t="s">
        <v>66</v>
      </c>
      <c r="C42" s="75" t="s">
        <v>88</v>
      </c>
      <c r="D42" s="68" t="s">
        <v>89</v>
      </c>
      <c r="E42" s="194" t="s">
        <v>123</v>
      </c>
      <c r="F42" s="203" t="s">
        <v>930</v>
      </c>
      <c r="G42" s="188"/>
      <c r="H42" s="189"/>
      <c r="I42" s="173"/>
      <c r="J42" s="174"/>
      <c r="K42" s="174"/>
      <c r="L42" s="175"/>
      <c r="M42" s="77" t="s">
        <v>2127</v>
      </c>
      <c r="N42" s="227" t="s">
        <v>2128</v>
      </c>
      <c r="O42" s="9"/>
    </row>
    <row r="43" spans="2:15">
      <c r="B43" s="74" t="s">
        <v>66</v>
      </c>
      <c r="C43" s="75" t="s">
        <v>88</v>
      </c>
      <c r="D43" s="68" t="s">
        <v>89</v>
      </c>
      <c r="E43" s="194" t="s">
        <v>124</v>
      </c>
      <c r="F43" s="203" t="s">
        <v>930</v>
      </c>
      <c r="G43" s="188"/>
      <c r="H43" s="189"/>
      <c r="I43" s="173"/>
      <c r="J43" s="174"/>
      <c r="K43" s="174"/>
      <c r="L43" s="175"/>
      <c r="M43" s="77" t="s">
        <v>2139</v>
      </c>
      <c r="N43" s="227" t="s">
        <v>2140</v>
      </c>
      <c r="O43" s="9"/>
    </row>
    <row r="44" spans="2:15">
      <c r="B44" s="74" t="s">
        <v>66</v>
      </c>
      <c r="C44" s="75" t="s">
        <v>88</v>
      </c>
      <c r="D44" s="68" t="s">
        <v>89</v>
      </c>
      <c r="E44" s="194" t="s">
        <v>131</v>
      </c>
      <c r="F44" s="203" t="s">
        <v>930</v>
      </c>
      <c r="G44" s="188"/>
      <c r="H44" s="189"/>
      <c r="I44" s="173"/>
      <c r="J44" s="174"/>
      <c r="K44" s="174"/>
      <c r="L44" s="175"/>
      <c r="M44" s="77" t="s">
        <v>2266</v>
      </c>
      <c r="N44" s="227" t="s">
        <v>2267</v>
      </c>
      <c r="O44" s="9"/>
    </row>
    <row r="45" spans="2:15">
      <c r="B45" s="74" t="s">
        <v>66</v>
      </c>
      <c r="C45" s="75" t="s">
        <v>88</v>
      </c>
      <c r="D45" s="68" t="s">
        <v>89</v>
      </c>
      <c r="E45" s="194" t="s">
        <v>132</v>
      </c>
      <c r="F45" s="203" t="s">
        <v>930</v>
      </c>
      <c r="G45" s="188"/>
      <c r="H45" s="189"/>
      <c r="I45" s="173"/>
      <c r="J45" s="174"/>
      <c r="K45" s="174"/>
      <c r="L45" s="175"/>
      <c r="M45" s="77" t="s">
        <v>2270</v>
      </c>
      <c r="N45" s="227" t="s">
        <v>2271</v>
      </c>
      <c r="O45" s="9"/>
    </row>
    <row r="46" spans="2:15">
      <c r="B46" s="74" t="s">
        <v>66</v>
      </c>
      <c r="C46" s="75" t="s">
        <v>88</v>
      </c>
      <c r="D46" s="68" t="s">
        <v>89</v>
      </c>
      <c r="E46" s="194" t="s">
        <v>133</v>
      </c>
      <c r="F46" s="203" t="s">
        <v>930</v>
      </c>
      <c r="G46" s="188"/>
      <c r="H46" s="189"/>
      <c r="I46" s="173"/>
      <c r="J46" s="174"/>
      <c r="K46" s="174"/>
      <c r="L46" s="175"/>
      <c r="M46" s="77" t="s">
        <v>2282</v>
      </c>
      <c r="N46" s="227" t="s">
        <v>2283</v>
      </c>
      <c r="O46" s="9"/>
    </row>
    <row r="47" spans="2:15">
      <c r="B47" s="74" t="s">
        <v>66</v>
      </c>
      <c r="C47" s="75" t="s">
        <v>88</v>
      </c>
      <c r="D47" s="68" t="s">
        <v>89</v>
      </c>
      <c r="E47" s="194" t="s">
        <v>135</v>
      </c>
      <c r="F47" s="203" t="s">
        <v>930</v>
      </c>
      <c r="G47" s="188"/>
      <c r="H47" s="189"/>
      <c r="I47" s="173"/>
      <c r="J47" s="174"/>
      <c r="K47" s="174"/>
      <c r="L47" s="175"/>
      <c r="M47" s="77" t="s">
        <v>2230</v>
      </c>
      <c r="N47" s="227" t="s">
        <v>2231</v>
      </c>
      <c r="O47" s="9"/>
    </row>
    <row r="48" spans="2:15">
      <c r="B48" s="74" t="s">
        <v>66</v>
      </c>
      <c r="C48" s="75" t="s">
        <v>88</v>
      </c>
      <c r="D48" s="68" t="s">
        <v>89</v>
      </c>
      <c r="E48" s="194" t="s">
        <v>137</v>
      </c>
      <c r="F48" s="203" t="s">
        <v>930</v>
      </c>
      <c r="G48" s="188"/>
      <c r="H48" s="189"/>
      <c r="I48" s="173"/>
      <c r="J48" s="174"/>
      <c r="K48" s="174"/>
      <c r="L48" s="175"/>
      <c r="M48" s="77" t="s">
        <v>2337</v>
      </c>
      <c r="N48" s="227" t="s">
        <v>2338</v>
      </c>
      <c r="O48" s="9"/>
    </row>
    <row r="49" spans="2:15">
      <c r="B49" s="74" t="s">
        <v>66</v>
      </c>
      <c r="C49" s="75" t="s">
        <v>88</v>
      </c>
      <c r="D49" s="68" t="s">
        <v>89</v>
      </c>
      <c r="E49" s="194" t="s">
        <v>138</v>
      </c>
      <c r="F49" s="203" t="s">
        <v>930</v>
      </c>
      <c r="G49" s="188"/>
      <c r="H49" s="189"/>
      <c r="I49" s="173"/>
      <c r="J49" s="174"/>
      <c r="K49" s="174"/>
      <c r="L49" s="175"/>
      <c r="M49" s="77" t="s">
        <v>2384</v>
      </c>
      <c r="N49" s="227" t="s">
        <v>2385</v>
      </c>
      <c r="O49" s="9"/>
    </row>
    <row r="50" spans="2:15">
      <c r="B50" s="74" t="s">
        <v>66</v>
      </c>
      <c r="C50" s="75" t="s">
        <v>88</v>
      </c>
      <c r="D50" s="68" t="s">
        <v>89</v>
      </c>
      <c r="E50" s="194" t="s">
        <v>142</v>
      </c>
      <c r="F50" s="203" t="s">
        <v>930</v>
      </c>
      <c r="G50" s="188"/>
      <c r="H50" s="189"/>
      <c r="I50" s="173"/>
      <c r="J50" s="174"/>
      <c r="K50" s="174"/>
      <c r="L50" s="175"/>
      <c r="M50" s="77" t="s">
        <v>2428</v>
      </c>
      <c r="N50" s="227" t="s">
        <v>2429</v>
      </c>
      <c r="O50" s="9"/>
    </row>
    <row r="51" spans="2:15">
      <c r="B51" s="74" t="s">
        <v>66</v>
      </c>
      <c r="C51" s="75" t="s">
        <v>88</v>
      </c>
      <c r="D51" s="68" t="s">
        <v>89</v>
      </c>
      <c r="E51" s="194" t="s">
        <v>143</v>
      </c>
      <c r="F51" s="203" t="s">
        <v>930</v>
      </c>
      <c r="G51" s="188"/>
      <c r="H51" s="189"/>
      <c r="I51" s="173"/>
      <c r="J51" s="174"/>
      <c r="K51" s="174"/>
      <c r="L51" s="175"/>
      <c r="M51" s="77" t="s">
        <v>2497</v>
      </c>
      <c r="N51" s="227" t="s">
        <v>2498</v>
      </c>
      <c r="O51" s="9"/>
    </row>
    <row r="52" spans="2:15">
      <c r="B52" s="74" t="s">
        <v>66</v>
      </c>
      <c r="C52" s="75" t="s">
        <v>88</v>
      </c>
      <c r="D52" s="68" t="s">
        <v>89</v>
      </c>
      <c r="E52" s="194" t="s">
        <v>144</v>
      </c>
      <c r="F52" s="203" t="s">
        <v>930</v>
      </c>
      <c r="G52" s="188"/>
      <c r="H52" s="189"/>
      <c r="I52" s="173"/>
      <c r="J52" s="174"/>
      <c r="K52" s="174"/>
      <c r="L52" s="175"/>
      <c r="M52" s="77" t="s">
        <v>2511</v>
      </c>
      <c r="N52" s="227" t="s">
        <v>2512</v>
      </c>
      <c r="O52" s="9"/>
    </row>
    <row r="53" spans="2:15">
      <c r="B53" s="74" t="s">
        <v>66</v>
      </c>
      <c r="C53" s="75" t="s">
        <v>88</v>
      </c>
      <c r="D53" s="68" t="s">
        <v>89</v>
      </c>
      <c r="E53" s="194" t="s">
        <v>145</v>
      </c>
      <c r="F53" s="203" t="s">
        <v>930</v>
      </c>
      <c r="G53" s="188"/>
      <c r="H53" s="189"/>
      <c r="I53" s="173"/>
      <c r="J53" s="174"/>
      <c r="K53" s="174"/>
      <c r="L53" s="175"/>
      <c r="M53" s="77" t="s">
        <v>2523</v>
      </c>
      <c r="N53" s="227" t="s">
        <v>2524</v>
      </c>
      <c r="O53" s="9"/>
    </row>
    <row r="54" spans="2:15">
      <c r="B54" s="156" t="s">
        <v>66</v>
      </c>
      <c r="C54" s="157" t="s">
        <v>88</v>
      </c>
      <c r="D54" s="158" t="s">
        <v>99</v>
      </c>
      <c r="E54" s="193" t="s">
        <v>99</v>
      </c>
      <c r="F54" s="202" t="s">
        <v>930</v>
      </c>
      <c r="G54" s="186" t="s">
        <v>100</v>
      </c>
      <c r="H54" s="187" t="s">
        <v>935</v>
      </c>
      <c r="I54" s="170"/>
      <c r="J54" s="171"/>
      <c r="K54" s="171"/>
      <c r="L54" s="172" t="s">
        <v>64</v>
      </c>
      <c r="M54" s="159" t="s">
        <v>1990</v>
      </c>
      <c r="N54" s="226" t="s">
        <v>1991</v>
      </c>
      <c r="O54" s="9"/>
    </row>
    <row r="55" spans="2:15">
      <c r="B55" s="74" t="s">
        <v>66</v>
      </c>
      <c r="C55" s="75" t="s">
        <v>88</v>
      </c>
      <c r="D55" s="68" t="s">
        <v>99</v>
      </c>
      <c r="E55" s="194" t="s">
        <v>112</v>
      </c>
      <c r="F55" s="203" t="s">
        <v>930</v>
      </c>
      <c r="G55" s="188"/>
      <c r="H55" s="189"/>
      <c r="I55" s="173"/>
      <c r="J55" s="174"/>
      <c r="K55" s="174"/>
      <c r="L55" s="175"/>
      <c r="M55" s="77" t="s">
        <v>2655</v>
      </c>
      <c r="N55" s="227" t="s">
        <v>2656</v>
      </c>
      <c r="O55" s="9"/>
    </row>
    <row r="56" spans="2:15">
      <c r="B56" s="74" t="s">
        <v>66</v>
      </c>
      <c r="C56" s="75" t="s">
        <v>88</v>
      </c>
      <c r="D56" s="68" t="s">
        <v>99</v>
      </c>
      <c r="E56" s="194" t="s">
        <v>117</v>
      </c>
      <c r="F56" s="203" t="s">
        <v>930</v>
      </c>
      <c r="G56" s="188"/>
      <c r="H56" s="189"/>
      <c r="I56" s="173"/>
      <c r="J56" s="174"/>
      <c r="K56" s="174"/>
      <c r="L56" s="175"/>
      <c r="M56" s="77" t="s">
        <v>2063</v>
      </c>
      <c r="N56" s="227" t="s">
        <v>2064</v>
      </c>
      <c r="O56" s="9"/>
    </row>
    <row r="57" spans="2:15">
      <c r="B57" s="74" t="s">
        <v>66</v>
      </c>
      <c r="C57" s="75" t="s">
        <v>88</v>
      </c>
      <c r="D57" s="68" t="s">
        <v>99</v>
      </c>
      <c r="E57" s="194" t="s">
        <v>118</v>
      </c>
      <c r="F57" s="203" t="s">
        <v>930</v>
      </c>
      <c r="G57" s="188"/>
      <c r="H57" s="189"/>
      <c r="I57" s="173"/>
      <c r="J57" s="174"/>
      <c r="K57" s="174"/>
      <c r="L57" s="175"/>
      <c r="M57" s="77" t="s">
        <v>2095</v>
      </c>
      <c r="N57" s="227" t="s">
        <v>2096</v>
      </c>
      <c r="O57" s="9"/>
    </row>
    <row r="58" spans="2:15">
      <c r="B58" s="74" t="s">
        <v>66</v>
      </c>
      <c r="C58" s="75" t="s">
        <v>88</v>
      </c>
      <c r="D58" s="68" t="s">
        <v>99</v>
      </c>
      <c r="E58" s="194" t="s">
        <v>130</v>
      </c>
      <c r="F58" s="203" t="s">
        <v>930</v>
      </c>
      <c r="G58" s="188"/>
      <c r="H58" s="189"/>
      <c r="I58" s="173"/>
      <c r="J58" s="174"/>
      <c r="K58" s="174"/>
      <c r="L58" s="175"/>
      <c r="M58" s="77" t="s">
        <v>2230</v>
      </c>
      <c r="N58" s="227" t="s">
        <v>2231</v>
      </c>
      <c r="O58" s="9"/>
    </row>
    <row r="59" spans="2:15">
      <c r="B59" s="74" t="s">
        <v>66</v>
      </c>
      <c r="C59" s="75" t="s">
        <v>88</v>
      </c>
      <c r="D59" s="68" t="s">
        <v>99</v>
      </c>
      <c r="E59" s="194" t="s">
        <v>136</v>
      </c>
      <c r="F59" s="203" t="s">
        <v>930</v>
      </c>
      <c r="G59" s="188"/>
      <c r="H59" s="189"/>
      <c r="I59" s="173"/>
      <c r="J59" s="174"/>
      <c r="K59" s="174"/>
      <c r="L59" s="175"/>
      <c r="M59" s="77" t="s">
        <v>2230</v>
      </c>
      <c r="N59" s="227" t="s">
        <v>2231</v>
      </c>
      <c r="O59" s="9"/>
    </row>
    <row r="60" spans="2:15">
      <c r="B60" s="74" t="s">
        <v>66</v>
      </c>
      <c r="C60" s="75" t="s">
        <v>88</v>
      </c>
      <c r="D60" s="68" t="s">
        <v>99</v>
      </c>
      <c r="E60" s="194" t="s">
        <v>141</v>
      </c>
      <c r="F60" s="203" t="s">
        <v>930</v>
      </c>
      <c r="G60" s="188"/>
      <c r="H60" s="189"/>
      <c r="I60" s="173"/>
      <c r="J60" s="174"/>
      <c r="K60" s="174"/>
      <c r="L60" s="175"/>
      <c r="M60" s="77" t="s">
        <v>2420</v>
      </c>
      <c r="N60" s="227" t="s">
        <v>2421</v>
      </c>
      <c r="O60" s="9"/>
    </row>
    <row r="61" spans="2:15">
      <c r="B61" s="156" t="s">
        <v>66</v>
      </c>
      <c r="C61" s="157" t="s">
        <v>88</v>
      </c>
      <c r="D61" s="158" t="s">
        <v>93</v>
      </c>
      <c r="E61" s="193" t="s">
        <v>93</v>
      </c>
      <c r="F61" s="202" t="s">
        <v>929</v>
      </c>
      <c r="G61" s="186" t="s">
        <v>94</v>
      </c>
      <c r="H61" s="187" t="s">
        <v>935</v>
      </c>
      <c r="I61" s="170"/>
      <c r="J61" s="171"/>
      <c r="K61" s="171"/>
      <c r="L61" s="172" t="s">
        <v>64</v>
      </c>
      <c r="M61" s="159" t="s">
        <v>2077</v>
      </c>
      <c r="N61" s="226" t="s">
        <v>2078</v>
      </c>
      <c r="O61" s="9"/>
    </row>
    <row r="62" spans="2:15">
      <c r="B62" s="74" t="s">
        <v>66</v>
      </c>
      <c r="C62" s="75" t="s">
        <v>88</v>
      </c>
      <c r="D62" s="68" t="s">
        <v>93</v>
      </c>
      <c r="E62" s="194" t="s">
        <v>103</v>
      </c>
      <c r="F62" s="203" t="s">
        <v>930</v>
      </c>
      <c r="G62" s="188" t="s">
        <v>104</v>
      </c>
      <c r="H62" s="189" t="s">
        <v>935</v>
      </c>
      <c r="I62" s="173"/>
      <c r="J62" s="174"/>
      <c r="K62" s="174"/>
      <c r="L62" s="175"/>
      <c r="M62" s="77" t="s">
        <v>2201</v>
      </c>
      <c r="N62" s="227" t="s">
        <v>2202</v>
      </c>
      <c r="O62" s="9"/>
    </row>
    <row r="63" spans="2:15">
      <c r="B63" s="74" t="s">
        <v>66</v>
      </c>
      <c r="C63" s="75" t="s">
        <v>88</v>
      </c>
      <c r="D63" s="68" t="s">
        <v>93</v>
      </c>
      <c r="E63" s="194" t="s">
        <v>113</v>
      </c>
      <c r="F63" s="203" t="s">
        <v>930</v>
      </c>
      <c r="G63" s="188"/>
      <c r="H63" s="189"/>
      <c r="I63" s="173"/>
      <c r="J63" s="174"/>
      <c r="K63" s="174"/>
      <c r="L63" s="175"/>
      <c r="M63" s="77" t="s">
        <v>2659</v>
      </c>
      <c r="N63" s="227" t="s">
        <v>2660</v>
      </c>
      <c r="O63" s="9"/>
    </row>
    <row r="64" spans="2:15">
      <c r="B64" s="74" t="s">
        <v>66</v>
      </c>
      <c r="C64" s="75" t="s">
        <v>88</v>
      </c>
      <c r="D64" s="68" t="s">
        <v>93</v>
      </c>
      <c r="E64" s="194" t="s">
        <v>127</v>
      </c>
      <c r="F64" s="203" t="s">
        <v>930</v>
      </c>
      <c r="G64" s="188"/>
      <c r="H64" s="189"/>
      <c r="I64" s="173"/>
      <c r="J64" s="174"/>
      <c r="K64" s="174"/>
      <c r="L64" s="175"/>
      <c r="M64" s="77" t="s">
        <v>2213</v>
      </c>
      <c r="N64" s="227" t="s">
        <v>2214</v>
      </c>
      <c r="O64" s="9"/>
    </row>
    <row r="65" spans="2:15">
      <c r="B65" s="74" t="s">
        <v>66</v>
      </c>
      <c r="C65" s="75" t="s">
        <v>88</v>
      </c>
      <c r="D65" s="68" t="s">
        <v>93</v>
      </c>
      <c r="E65" s="194" t="s">
        <v>139</v>
      </c>
      <c r="F65" s="203" t="s">
        <v>930</v>
      </c>
      <c r="G65" s="188"/>
      <c r="H65" s="189"/>
      <c r="I65" s="173"/>
      <c r="J65" s="174"/>
      <c r="K65" s="174"/>
      <c r="L65" s="175"/>
      <c r="M65" s="77" t="s">
        <v>2404</v>
      </c>
      <c r="N65" s="227" t="s">
        <v>2405</v>
      </c>
      <c r="O65" s="9"/>
    </row>
    <row r="66" spans="2:15">
      <c r="B66" s="74" t="s">
        <v>66</v>
      </c>
      <c r="C66" s="75" t="s">
        <v>88</v>
      </c>
      <c r="D66" s="68" t="s">
        <v>93</v>
      </c>
      <c r="E66" s="194" t="s">
        <v>140</v>
      </c>
      <c r="F66" s="203" t="s">
        <v>930</v>
      </c>
      <c r="G66" s="188"/>
      <c r="H66" s="189"/>
      <c r="I66" s="173"/>
      <c r="J66" s="174"/>
      <c r="K66" s="174"/>
      <c r="L66" s="175"/>
      <c r="M66" s="77" t="s">
        <v>2418</v>
      </c>
      <c r="N66" s="227" t="s">
        <v>2419</v>
      </c>
      <c r="O66" s="9"/>
    </row>
    <row r="67" spans="2:15">
      <c r="B67" s="156" t="s">
        <v>66</v>
      </c>
      <c r="C67" s="157" t="s">
        <v>88</v>
      </c>
      <c r="D67" s="158" t="s">
        <v>97</v>
      </c>
      <c r="E67" s="193" t="s">
        <v>97</v>
      </c>
      <c r="F67" s="202" t="s">
        <v>930</v>
      </c>
      <c r="G67" s="186" t="s">
        <v>98</v>
      </c>
      <c r="H67" s="187" t="s">
        <v>935</v>
      </c>
      <c r="I67" s="170"/>
      <c r="J67" s="171"/>
      <c r="K67" s="171"/>
      <c r="L67" s="172" t="s">
        <v>64</v>
      </c>
      <c r="M67" s="159" t="s">
        <v>2178</v>
      </c>
      <c r="N67" s="226" t="s">
        <v>2179</v>
      </c>
      <c r="O67" s="9"/>
    </row>
    <row r="68" spans="2:15">
      <c r="B68" s="74" t="s">
        <v>66</v>
      </c>
      <c r="C68" s="75" t="s">
        <v>88</v>
      </c>
      <c r="D68" s="68" t="s">
        <v>97</v>
      </c>
      <c r="E68" s="194" t="s">
        <v>111</v>
      </c>
      <c r="F68" s="203" t="s">
        <v>930</v>
      </c>
      <c r="G68" s="188"/>
      <c r="H68" s="189"/>
      <c r="I68" s="173"/>
      <c r="J68" s="174"/>
      <c r="K68" s="174"/>
      <c r="L68" s="175"/>
      <c r="M68" s="77" t="s">
        <v>2623</v>
      </c>
      <c r="N68" s="227" t="s">
        <v>2624</v>
      </c>
      <c r="O68" s="9"/>
    </row>
    <row r="69" spans="2:15">
      <c r="B69" s="74" t="s">
        <v>66</v>
      </c>
      <c r="C69" s="75" t="s">
        <v>88</v>
      </c>
      <c r="D69" s="68" t="s">
        <v>97</v>
      </c>
      <c r="E69" s="194" t="s">
        <v>115</v>
      </c>
      <c r="F69" s="203" t="s">
        <v>930</v>
      </c>
      <c r="G69" s="188"/>
      <c r="H69" s="189"/>
      <c r="I69" s="173"/>
      <c r="J69" s="174"/>
      <c r="K69" s="174"/>
      <c r="L69" s="175"/>
      <c r="M69" s="77" t="s">
        <v>2020</v>
      </c>
      <c r="N69" s="227" t="s">
        <v>2021</v>
      </c>
      <c r="O69" s="9"/>
    </row>
    <row r="70" spans="2:15">
      <c r="B70" s="74" t="s">
        <v>66</v>
      </c>
      <c r="C70" s="75" t="s">
        <v>88</v>
      </c>
      <c r="D70" s="68" t="s">
        <v>97</v>
      </c>
      <c r="E70" s="194" t="s">
        <v>119</v>
      </c>
      <c r="F70" s="203" t="s">
        <v>930</v>
      </c>
      <c r="G70" s="188"/>
      <c r="H70" s="189"/>
      <c r="I70" s="173"/>
      <c r="J70" s="174"/>
      <c r="K70" s="174"/>
      <c r="L70" s="175"/>
      <c r="M70" s="77" t="s">
        <v>2107</v>
      </c>
      <c r="N70" s="227" t="s">
        <v>2108</v>
      </c>
      <c r="O70" s="9"/>
    </row>
    <row r="71" spans="2:15">
      <c r="B71" s="74" t="s">
        <v>66</v>
      </c>
      <c r="C71" s="75" t="s">
        <v>88</v>
      </c>
      <c r="D71" s="68" t="s">
        <v>97</v>
      </c>
      <c r="E71" s="194" t="s">
        <v>120</v>
      </c>
      <c r="F71" s="203" t="s">
        <v>930</v>
      </c>
      <c r="G71" s="188"/>
      <c r="H71" s="189"/>
      <c r="I71" s="173"/>
      <c r="J71" s="174"/>
      <c r="K71" s="174"/>
      <c r="L71" s="175"/>
      <c r="M71" s="77" t="s">
        <v>2111</v>
      </c>
      <c r="N71" s="227" t="s">
        <v>2112</v>
      </c>
      <c r="O71" s="9"/>
    </row>
    <row r="72" spans="2:15">
      <c r="B72" s="74" t="s">
        <v>66</v>
      </c>
      <c r="C72" s="75" t="s">
        <v>88</v>
      </c>
      <c r="D72" s="68" t="s">
        <v>97</v>
      </c>
      <c r="E72" s="194" t="s">
        <v>134</v>
      </c>
      <c r="F72" s="203" t="s">
        <v>930</v>
      </c>
      <c r="G72" s="188"/>
      <c r="H72" s="189"/>
      <c r="I72" s="173"/>
      <c r="J72" s="174"/>
      <c r="K72" s="174"/>
      <c r="L72" s="175"/>
      <c r="M72" s="77" t="s">
        <v>2692</v>
      </c>
      <c r="N72" s="227" t="s">
        <v>2693</v>
      </c>
      <c r="O72" s="9"/>
    </row>
    <row r="73" spans="2:15">
      <c r="B73" s="156" t="s">
        <v>66</v>
      </c>
      <c r="C73" s="157" t="s">
        <v>88</v>
      </c>
      <c r="D73" s="158" t="s">
        <v>91</v>
      </c>
      <c r="E73" s="193" t="s">
        <v>91</v>
      </c>
      <c r="F73" s="202" t="s">
        <v>929</v>
      </c>
      <c r="G73" s="186" t="s">
        <v>92</v>
      </c>
      <c r="H73" s="187" t="s">
        <v>935</v>
      </c>
      <c r="I73" s="170"/>
      <c r="J73" s="171"/>
      <c r="K73" s="171"/>
      <c r="L73" s="172" t="s">
        <v>64</v>
      </c>
      <c r="M73" s="159" t="s">
        <v>2491</v>
      </c>
      <c r="N73" s="226" t="s">
        <v>2492</v>
      </c>
      <c r="O73" s="9"/>
    </row>
    <row r="74" spans="2:15">
      <c r="B74" s="74" t="s">
        <v>66</v>
      </c>
      <c r="C74" s="75" t="s">
        <v>88</v>
      </c>
      <c r="D74" s="68" t="s">
        <v>91</v>
      </c>
      <c r="E74" s="194" t="s">
        <v>121</v>
      </c>
      <c r="F74" s="203" t="s">
        <v>930</v>
      </c>
      <c r="G74" s="188"/>
      <c r="H74" s="189"/>
      <c r="I74" s="173"/>
      <c r="J74" s="174"/>
      <c r="K74" s="174"/>
      <c r="L74" s="175"/>
      <c r="M74" s="77" t="s">
        <v>2123</v>
      </c>
      <c r="N74" s="227" t="s">
        <v>2124</v>
      </c>
      <c r="O74" s="9"/>
    </row>
    <row r="75" spans="2:15">
      <c r="B75" s="74" t="s">
        <v>66</v>
      </c>
      <c r="C75" s="75" t="s">
        <v>88</v>
      </c>
      <c r="D75" s="68" t="s">
        <v>91</v>
      </c>
      <c r="E75" s="194" t="s">
        <v>125</v>
      </c>
      <c r="F75" s="203" t="s">
        <v>930</v>
      </c>
      <c r="G75" s="188"/>
      <c r="H75" s="189"/>
      <c r="I75" s="173"/>
      <c r="J75" s="174"/>
      <c r="K75" s="174"/>
      <c r="L75" s="175"/>
      <c r="M75" s="77" t="s">
        <v>2143</v>
      </c>
      <c r="N75" s="227" t="s">
        <v>2144</v>
      </c>
      <c r="O75" s="9"/>
    </row>
    <row r="76" spans="2:15">
      <c r="B76" s="74" t="s">
        <v>66</v>
      </c>
      <c r="C76" s="75" t="s">
        <v>88</v>
      </c>
      <c r="D76" s="68" t="s">
        <v>91</v>
      </c>
      <c r="E76" s="194" t="s">
        <v>126</v>
      </c>
      <c r="F76" s="203" t="s">
        <v>930</v>
      </c>
      <c r="G76" s="188"/>
      <c r="H76" s="189"/>
      <c r="I76" s="173"/>
      <c r="J76" s="174"/>
      <c r="K76" s="174"/>
      <c r="L76" s="175"/>
      <c r="M76" s="77" t="s">
        <v>2211</v>
      </c>
      <c r="N76" s="227" t="s">
        <v>2212</v>
      </c>
      <c r="O76" s="9"/>
    </row>
    <row r="77" spans="2:15">
      <c r="B77" s="74" t="s">
        <v>66</v>
      </c>
      <c r="C77" s="75" t="s">
        <v>88</v>
      </c>
      <c r="D77" s="68" t="s">
        <v>91</v>
      </c>
      <c r="E77" s="194" t="s">
        <v>128</v>
      </c>
      <c r="F77" s="203" t="s">
        <v>930</v>
      </c>
      <c r="G77" s="188"/>
      <c r="H77" s="189"/>
      <c r="I77" s="173"/>
      <c r="J77" s="174"/>
      <c r="K77" s="174"/>
      <c r="L77" s="175"/>
      <c r="M77" s="77" t="s">
        <v>2224</v>
      </c>
      <c r="N77" s="227" t="s">
        <v>2225</v>
      </c>
      <c r="O77" s="9"/>
    </row>
    <row r="78" spans="2:15">
      <c r="B78" s="74" t="s">
        <v>66</v>
      </c>
      <c r="C78" s="75" t="s">
        <v>88</v>
      </c>
      <c r="D78" s="68" t="s">
        <v>91</v>
      </c>
      <c r="E78" s="194" t="s">
        <v>129</v>
      </c>
      <c r="F78" s="203" t="s">
        <v>930</v>
      </c>
      <c r="G78" s="188"/>
      <c r="H78" s="189"/>
      <c r="I78" s="173"/>
      <c r="J78" s="174"/>
      <c r="K78" s="174"/>
      <c r="L78" s="175"/>
      <c r="M78" s="77" t="s">
        <v>2230</v>
      </c>
      <c r="N78" s="227" t="s">
        <v>2231</v>
      </c>
      <c r="O78" s="9"/>
    </row>
    <row r="79" spans="2:15" ht="18">
      <c r="B79" s="73" t="s">
        <v>66</v>
      </c>
      <c r="C79" s="142" t="s">
        <v>148</v>
      </c>
      <c r="D79" s="67" t="s">
        <v>36</v>
      </c>
      <c r="E79" s="195" t="s">
        <v>36</v>
      </c>
      <c r="F79" s="218" t="s">
        <v>36</v>
      </c>
      <c r="G79" s="180"/>
      <c r="H79" s="181"/>
      <c r="I79" s="220"/>
      <c r="J79" s="221"/>
      <c r="K79" s="221"/>
      <c r="L79" s="222"/>
      <c r="M79" s="76"/>
      <c r="N79" s="228"/>
      <c r="O79" s="9"/>
    </row>
    <row r="80" spans="2:15">
      <c r="B80" s="160" t="s">
        <v>66</v>
      </c>
      <c r="C80" s="161" t="s">
        <v>148</v>
      </c>
      <c r="D80" s="162" t="s">
        <v>151</v>
      </c>
      <c r="E80" s="191" t="s">
        <v>151</v>
      </c>
      <c r="F80" s="200" t="s">
        <v>930</v>
      </c>
      <c r="G80" s="182" t="s">
        <v>152</v>
      </c>
      <c r="H80" s="183" t="s">
        <v>935</v>
      </c>
      <c r="I80" s="164"/>
      <c r="J80" s="165"/>
      <c r="K80" s="165"/>
      <c r="L80" s="166" t="s">
        <v>64</v>
      </c>
      <c r="M80" s="163" t="s">
        <v>2232</v>
      </c>
      <c r="N80" s="224" t="s">
        <v>2233</v>
      </c>
      <c r="O80" s="9"/>
    </row>
    <row r="81" spans="2:15">
      <c r="B81" s="156" t="s">
        <v>66</v>
      </c>
      <c r="C81" s="157" t="s">
        <v>148</v>
      </c>
      <c r="D81" s="158" t="s">
        <v>149</v>
      </c>
      <c r="E81" s="193" t="s">
        <v>149</v>
      </c>
      <c r="F81" s="202" t="s">
        <v>930</v>
      </c>
      <c r="G81" s="186" t="s">
        <v>150</v>
      </c>
      <c r="H81" s="187" t="s">
        <v>935</v>
      </c>
      <c r="I81" s="170"/>
      <c r="J81" s="171"/>
      <c r="K81" s="171" t="s">
        <v>73</v>
      </c>
      <c r="L81" s="172" t="s">
        <v>64</v>
      </c>
      <c r="M81" s="159" t="s">
        <v>2331</v>
      </c>
      <c r="N81" s="226" t="s">
        <v>2332</v>
      </c>
      <c r="O81" s="9"/>
    </row>
    <row r="82" spans="2:15" ht="18">
      <c r="B82" s="73" t="s">
        <v>66</v>
      </c>
      <c r="C82" s="142" t="s">
        <v>153</v>
      </c>
      <c r="D82" s="67" t="s">
        <v>36</v>
      </c>
      <c r="E82" s="195" t="s">
        <v>36</v>
      </c>
      <c r="F82" s="218" t="s">
        <v>36</v>
      </c>
      <c r="G82" s="180"/>
      <c r="H82" s="181"/>
      <c r="I82" s="220"/>
      <c r="J82" s="221"/>
      <c r="K82" s="221"/>
      <c r="L82" s="222"/>
      <c r="M82" s="76"/>
      <c r="N82" s="228"/>
      <c r="O82" s="9"/>
    </row>
    <row r="83" spans="2:15">
      <c r="B83" s="74" t="s">
        <v>66</v>
      </c>
      <c r="C83" s="75" t="s">
        <v>153</v>
      </c>
      <c r="D83" s="68" t="s">
        <v>157</v>
      </c>
      <c r="E83" s="194" t="s">
        <v>157</v>
      </c>
      <c r="F83" s="203" t="s">
        <v>930</v>
      </c>
      <c r="G83" s="188" t="s">
        <v>158</v>
      </c>
      <c r="H83" s="189" t="s">
        <v>935</v>
      </c>
      <c r="I83" s="173"/>
      <c r="J83" s="174"/>
      <c r="K83" s="174" t="s">
        <v>73</v>
      </c>
      <c r="L83" s="175" t="s">
        <v>64</v>
      </c>
      <c r="M83" s="77" t="s">
        <v>2647</v>
      </c>
      <c r="N83" s="227" t="s">
        <v>2648</v>
      </c>
      <c r="O83" s="9"/>
    </row>
    <row r="84" spans="2:15">
      <c r="B84" s="74" t="s">
        <v>66</v>
      </c>
      <c r="C84" s="75" t="s">
        <v>153</v>
      </c>
      <c r="D84" s="68" t="s">
        <v>157</v>
      </c>
      <c r="E84" s="194" t="s">
        <v>167</v>
      </c>
      <c r="F84" s="203" t="s">
        <v>930</v>
      </c>
      <c r="G84" s="188"/>
      <c r="H84" s="189"/>
      <c r="I84" s="173"/>
      <c r="J84" s="174"/>
      <c r="K84" s="174"/>
      <c r="L84" s="175"/>
      <c r="M84" s="77" t="s">
        <v>2698</v>
      </c>
      <c r="N84" s="227" t="s">
        <v>2699</v>
      </c>
      <c r="O84" s="9"/>
    </row>
    <row r="85" spans="2:15">
      <c r="B85" s="74" t="s">
        <v>66</v>
      </c>
      <c r="C85" s="75" t="s">
        <v>153</v>
      </c>
      <c r="D85" s="68" t="s">
        <v>157</v>
      </c>
      <c r="E85" s="194" t="s">
        <v>170</v>
      </c>
      <c r="F85" s="203" t="s">
        <v>930</v>
      </c>
      <c r="G85" s="188"/>
      <c r="H85" s="189"/>
      <c r="I85" s="173"/>
      <c r="J85" s="174"/>
      <c r="K85" s="174"/>
      <c r="L85" s="175"/>
      <c r="M85" s="77" t="s">
        <v>2386</v>
      </c>
      <c r="N85" s="227" t="s">
        <v>2387</v>
      </c>
      <c r="O85" s="9"/>
    </row>
    <row r="86" spans="2:15">
      <c r="B86" s="156" t="s">
        <v>66</v>
      </c>
      <c r="C86" s="157" t="s">
        <v>153</v>
      </c>
      <c r="D86" s="158" t="s">
        <v>159</v>
      </c>
      <c r="E86" s="193" t="s">
        <v>159</v>
      </c>
      <c r="F86" s="202" t="s">
        <v>930</v>
      </c>
      <c r="G86" s="186" t="s">
        <v>160</v>
      </c>
      <c r="H86" s="187" t="s">
        <v>935</v>
      </c>
      <c r="I86" s="170"/>
      <c r="J86" s="171"/>
      <c r="K86" s="171"/>
      <c r="L86" s="172" t="s">
        <v>64</v>
      </c>
      <c r="M86" s="159" t="s">
        <v>2032</v>
      </c>
      <c r="N86" s="226" t="s">
        <v>2033</v>
      </c>
      <c r="O86" s="9"/>
    </row>
    <row r="87" spans="2:15">
      <c r="B87" s="74" t="s">
        <v>66</v>
      </c>
      <c r="C87" s="75" t="s">
        <v>153</v>
      </c>
      <c r="D87" s="68" t="s">
        <v>159</v>
      </c>
      <c r="E87" s="194" t="s">
        <v>163</v>
      </c>
      <c r="F87" s="203" t="s">
        <v>930</v>
      </c>
      <c r="G87" s="188"/>
      <c r="H87" s="189"/>
      <c r="I87" s="173"/>
      <c r="J87" s="174"/>
      <c r="K87" s="174"/>
      <c r="L87" s="175"/>
      <c r="M87" s="77" t="s">
        <v>1877</v>
      </c>
      <c r="N87" s="227" t="s">
        <v>1878</v>
      </c>
      <c r="O87" s="9"/>
    </row>
    <row r="88" spans="2:15">
      <c r="B88" s="74" t="s">
        <v>66</v>
      </c>
      <c r="C88" s="75" t="s">
        <v>153</v>
      </c>
      <c r="D88" s="68" t="s">
        <v>159</v>
      </c>
      <c r="E88" s="194" t="s">
        <v>165</v>
      </c>
      <c r="F88" s="203" t="s">
        <v>930</v>
      </c>
      <c r="G88" s="188"/>
      <c r="H88" s="189"/>
      <c r="I88" s="173"/>
      <c r="J88" s="174"/>
      <c r="K88" s="174"/>
      <c r="L88" s="175"/>
      <c r="M88" s="77" t="s">
        <v>2643</v>
      </c>
      <c r="N88" s="227" t="s">
        <v>2644</v>
      </c>
      <c r="O88" s="9"/>
    </row>
    <row r="89" spans="2:15">
      <c r="B89" s="74" t="s">
        <v>66</v>
      </c>
      <c r="C89" s="75" t="s">
        <v>153</v>
      </c>
      <c r="D89" s="68" t="s">
        <v>159</v>
      </c>
      <c r="E89" s="194" t="s">
        <v>166</v>
      </c>
      <c r="F89" s="203" t="s">
        <v>930</v>
      </c>
      <c r="G89" s="188"/>
      <c r="H89" s="189"/>
      <c r="I89" s="173"/>
      <c r="J89" s="174"/>
      <c r="K89" s="174"/>
      <c r="L89" s="175"/>
      <c r="M89" s="77" t="s">
        <v>2024</v>
      </c>
      <c r="N89" s="227" t="s">
        <v>2025</v>
      </c>
      <c r="O89" s="9"/>
    </row>
    <row r="90" spans="2:15">
      <c r="B90" s="74" t="s">
        <v>66</v>
      </c>
      <c r="C90" s="75" t="s">
        <v>153</v>
      </c>
      <c r="D90" s="68" t="s">
        <v>159</v>
      </c>
      <c r="E90" s="194" t="s">
        <v>168</v>
      </c>
      <c r="F90" s="203" t="s">
        <v>930</v>
      </c>
      <c r="G90" s="188"/>
      <c r="H90" s="189"/>
      <c r="I90" s="173"/>
      <c r="J90" s="174"/>
      <c r="K90" s="174"/>
      <c r="L90" s="175"/>
      <c r="M90" s="77" t="s">
        <v>2355</v>
      </c>
      <c r="N90" s="227" t="s">
        <v>2356</v>
      </c>
      <c r="O90" s="9"/>
    </row>
    <row r="91" spans="2:15">
      <c r="B91" s="74" t="s">
        <v>66</v>
      </c>
      <c r="C91" s="75" t="s">
        <v>153</v>
      </c>
      <c r="D91" s="68" t="s">
        <v>159</v>
      </c>
      <c r="E91" s="194" t="s">
        <v>169</v>
      </c>
      <c r="F91" s="203" t="s">
        <v>930</v>
      </c>
      <c r="G91" s="188"/>
      <c r="H91" s="189"/>
      <c r="I91" s="173"/>
      <c r="J91" s="174"/>
      <c r="K91" s="174"/>
      <c r="L91" s="175"/>
      <c r="M91" s="77" t="s">
        <v>2376</v>
      </c>
      <c r="N91" s="227" t="s">
        <v>2377</v>
      </c>
      <c r="O91" s="9"/>
    </row>
    <row r="92" spans="2:15">
      <c r="B92" s="152" t="s">
        <v>66</v>
      </c>
      <c r="C92" s="153" t="s">
        <v>153</v>
      </c>
      <c r="D92" s="154" t="s">
        <v>161</v>
      </c>
      <c r="E92" s="192" t="s">
        <v>161</v>
      </c>
      <c r="F92" s="201" t="s">
        <v>930</v>
      </c>
      <c r="G92" s="184" t="s">
        <v>162</v>
      </c>
      <c r="H92" s="185" t="s">
        <v>935</v>
      </c>
      <c r="I92" s="167"/>
      <c r="J92" s="168"/>
      <c r="K92" s="168"/>
      <c r="L92" s="169" t="s">
        <v>64</v>
      </c>
      <c r="M92" s="155" t="s">
        <v>2037</v>
      </c>
      <c r="N92" s="225" t="s">
        <v>2038</v>
      </c>
      <c r="O92" s="9"/>
    </row>
    <row r="93" spans="2:15">
      <c r="B93" s="156" t="s">
        <v>66</v>
      </c>
      <c r="C93" s="157" t="s">
        <v>153</v>
      </c>
      <c r="D93" s="158" t="s">
        <v>154</v>
      </c>
      <c r="E93" s="193" t="s">
        <v>155</v>
      </c>
      <c r="F93" s="202" t="s">
        <v>929</v>
      </c>
      <c r="G93" s="186" t="s">
        <v>156</v>
      </c>
      <c r="H93" s="187" t="s">
        <v>935</v>
      </c>
      <c r="I93" s="170"/>
      <c r="J93" s="171"/>
      <c r="K93" s="171"/>
      <c r="L93" s="172" t="s">
        <v>64</v>
      </c>
      <c r="M93" s="159" t="s">
        <v>2351</v>
      </c>
      <c r="N93" s="226" t="s">
        <v>2352</v>
      </c>
      <c r="O93" s="9"/>
    </row>
    <row r="94" spans="2:15">
      <c r="B94" s="74" t="s">
        <v>66</v>
      </c>
      <c r="C94" s="75" t="s">
        <v>153</v>
      </c>
      <c r="D94" s="68" t="s">
        <v>154</v>
      </c>
      <c r="E94" s="194" t="s">
        <v>164</v>
      </c>
      <c r="F94" s="203" t="s">
        <v>930</v>
      </c>
      <c r="G94" s="188"/>
      <c r="H94" s="189"/>
      <c r="I94" s="173"/>
      <c r="J94" s="174"/>
      <c r="K94" s="174"/>
      <c r="L94" s="175"/>
      <c r="M94" s="77" t="s">
        <v>2615</v>
      </c>
      <c r="N94" s="227" t="s">
        <v>2616</v>
      </c>
      <c r="O94" s="9"/>
    </row>
    <row r="95" spans="2:15">
      <c r="B95" s="156" t="s">
        <v>66</v>
      </c>
      <c r="C95" s="157" t="s">
        <v>153</v>
      </c>
      <c r="D95" s="158" t="s">
        <v>171</v>
      </c>
      <c r="E95" s="193" t="s">
        <v>171</v>
      </c>
      <c r="F95" s="202" t="s">
        <v>930</v>
      </c>
      <c r="G95" s="186"/>
      <c r="H95" s="187"/>
      <c r="I95" s="170"/>
      <c r="J95" s="171"/>
      <c r="K95" s="171"/>
      <c r="L95" s="172" t="s">
        <v>64</v>
      </c>
      <c r="M95" s="159" t="s">
        <v>2555</v>
      </c>
      <c r="N95" s="226" t="s">
        <v>2556</v>
      </c>
      <c r="O95" s="9"/>
    </row>
    <row r="96" spans="2:15" ht="18">
      <c r="B96" s="73" t="s">
        <v>66</v>
      </c>
      <c r="C96" s="142" t="s">
        <v>172</v>
      </c>
      <c r="D96" s="67" t="s">
        <v>36</v>
      </c>
      <c r="E96" s="195" t="s">
        <v>36</v>
      </c>
      <c r="F96" s="218" t="s">
        <v>36</v>
      </c>
      <c r="G96" s="180"/>
      <c r="H96" s="181"/>
      <c r="I96" s="220"/>
      <c r="J96" s="221"/>
      <c r="K96" s="221"/>
      <c r="L96" s="222"/>
      <c r="M96" s="76"/>
      <c r="N96" s="228"/>
      <c r="O96" s="9"/>
    </row>
    <row r="97" spans="2:15">
      <c r="B97" s="74" t="s">
        <v>66</v>
      </c>
      <c r="C97" s="75" t="s">
        <v>172</v>
      </c>
      <c r="D97" s="68" t="s">
        <v>186</v>
      </c>
      <c r="E97" s="194" t="s">
        <v>186</v>
      </c>
      <c r="F97" s="203" t="s">
        <v>930</v>
      </c>
      <c r="G97" s="188" t="s">
        <v>187</v>
      </c>
      <c r="H97" s="189" t="s">
        <v>935</v>
      </c>
      <c r="I97" s="173"/>
      <c r="J97" s="174"/>
      <c r="K97" s="174"/>
      <c r="L97" s="175" t="s">
        <v>64</v>
      </c>
      <c r="M97" s="77" t="s">
        <v>1935</v>
      </c>
      <c r="N97" s="227" t="s">
        <v>1936</v>
      </c>
      <c r="O97" s="9"/>
    </row>
    <row r="98" spans="2:15">
      <c r="B98" s="74" t="s">
        <v>66</v>
      </c>
      <c r="C98" s="75" t="s">
        <v>172</v>
      </c>
      <c r="D98" s="68" t="s">
        <v>186</v>
      </c>
      <c r="E98" s="194" t="s">
        <v>191</v>
      </c>
      <c r="F98" s="203" t="s">
        <v>930</v>
      </c>
      <c r="G98" s="188"/>
      <c r="H98" s="189"/>
      <c r="I98" s="173"/>
      <c r="J98" s="174"/>
      <c r="K98" s="174"/>
      <c r="L98" s="175"/>
      <c r="M98" s="77" t="s">
        <v>1919</v>
      </c>
      <c r="N98" s="227" t="s">
        <v>1920</v>
      </c>
      <c r="O98" s="9"/>
    </row>
    <row r="99" spans="2:15">
      <c r="B99" s="152" t="s">
        <v>66</v>
      </c>
      <c r="C99" s="153" t="s">
        <v>172</v>
      </c>
      <c r="D99" s="154" t="s">
        <v>184</v>
      </c>
      <c r="E99" s="192" t="s">
        <v>184</v>
      </c>
      <c r="F99" s="201" t="s">
        <v>930</v>
      </c>
      <c r="G99" s="184" t="s">
        <v>185</v>
      </c>
      <c r="H99" s="185" t="s">
        <v>935</v>
      </c>
      <c r="I99" s="167"/>
      <c r="J99" s="168"/>
      <c r="K99" s="168"/>
      <c r="L99" s="169" t="s">
        <v>64</v>
      </c>
      <c r="M99" s="155" t="s">
        <v>1963</v>
      </c>
      <c r="N99" s="225" t="s">
        <v>1964</v>
      </c>
      <c r="O99" s="9"/>
    </row>
    <row r="100" spans="2:15">
      <c r="B100" s="156" t="s">
        <v>66</v>
      </c>
      <c r="C100" s="157" t="s">
        <v>172</v>
      </c>
      <c r="D100" s="158" t="s">
        <v>182</v>
      </c>
      <c r="E100" s="193" t="s">
        <v>182</v>
      </c>
      <c r="F100" s="202" t="s">
        <v>930</v>
      </c>
      <c r="G100" s="186" t="s">
        <v>183</v>
      </c>
      <c r="H100" s="187" t="s">
        <v>935</v>
      </c>
      <c r="I100" s="170"/>
      <c r="J100" s="171"/>
      <c r="K100" s="171"/>
      <c r="L100" s="172" t="s">
        <v>64</v>
      </c>
      <c r="M100" s="159" t="s">
        <v>2627</v>
      </c>
      <c r="N100" s="226" t="s">
        <v>2628</v>
      </c>
      <c r="O100" s="9"/>
    </row>
    <row r="101" spans="2:15">
      <c r="B101" s="74" t="s">
        <v>66</v>
      </c>
      <c r="C101" s="75" t="s">
        <v>172</v>
      </c>
      <c r="D101" s="68" t="s">
        <v>182</v>
      </c>
      <c r="E101" s="194" t="s">
        <v>193</v>
      </c>
      <c r="F101" s="203" t="s">
        <v>930</v>
      </c>
      <c r="G101" s="188"/>
      <c r="H101" s="189"/>
      <c r="I101" s="173"/>
      <c r="J101" s="174"/>
      <c r="K101" s="174"/>
      <c r="L101" s="175"/>
      <c r="M101" s="77" t="s">
        <v>1937</v>
      </c>
      <c r="N101" s="227" t="s">
        <v>1938</v>
      </c>
      <c r="O101" s="9"/>
    </row>
    <row r="102" spans="2:15">
      <c r="B102" s="74" t="s">
        <v>66</v>
      </c>
      <c r="C102" s="75" t="s">
        <v>172</v>
      </c>
      <c r="D102" s="68" t="s">
        <v>182</v>
      </c>
      <c r="E102" s="194" t="s">
        <v>209</v>
      </c>
      <c r="F102" s="203" t="s">
        <v>930</v>
      </c>
      <c r="G102" s="188"/>
      <c r="H102" s="189"/>
      <c r="I102" s="173"/>
      <c r="J102" s="174"/>
      <c r="K102" s="174"/>
      <c r="L102" s="175"/>
      <c r="M102" s="77" t="s">
        <v>2207</v>
      </c>
      <c r="N102" s="227" t="s">
        <v>2208</v>
      </c>
      <c r="O102" s="9"/>
    </row>
    <row r="103" spans="2:15">
      <c r="B103" s="74" t="s">
        <v>66</v>
      </c>
      <c r="C103" s="75" t="s">
        <v>172</v>
      </c>
      <c r="D103" s="68" t="s">
        <v>182</v>
      </c>
      <c r="E103" s="194" t="s">
        <v>211</v>
      </c>
      <c r="F103" s="203" t="s">
        <v>930</v>
      </c>
      <c r="G103" s="188"/>
      <c r="H103" s="189"/>
      <c r="I103" s="173"/>
      <c r="J103" s="174"/>
      <c r="K103" s="174"/>
      <c r="L103" s="175"/>
      <c r="M103" s="77" t="s">
        <v>1994</v>
      </c>
      <c r="N103" s="227" t="s">
        <v>1995</v>
      </c>
      <c r="O103" s="9"/>
    </row>
    <row r="104" spans="2:15">
      <c r="B104" s="74" t="s">
        <v>66</v>
      </c>
      <c r="C104" s="75" t="s">
        <v>172</v>
      </c>
      <c r="D104" s="68" t="s">
        <v>182</v>
      </c>
      <c r="E104" s="194" t="s">
        <v>214</v>
      </c>
      <c r="F104" s="203" t="s">
        <v>930</v>
      </c>
      <c r="G104" s="188"/>
      <c r="H104" s="189"/>
      <c r="I104" s="173"/>
      <c r="J104" s="174"/>
      <c r="K104" s="174"/>
      <c r="L104" s="175"/>
      <c r="M104" s="77" t="s">
        <v>2278</v>
      </c>
      <c r="N104" s="227" t="s">
        <v>2279</v>
      </c>
      <c r="O104" s="9"/>
    </row>
    <row r="105" spans="2:15">
      <c r="B105" s="74" t="s">
        <v>66</v>
      </c>
      <c r="C105" s="75" t="s">
        <v>172</v>
      </c>
      <c r="D105" s="68" t="s">
        <v>182</v>
      </c>
      <c r="E105" s="194" t="s">
        <v>228</v>
      </c>
      <c r="F105" s="203" t="s">
        <v>930</v>
      </c>
      <c r="G105" s="188"/>
      <c r="H105" s="189"/>
      <c r="I105" s="173"/>
      <c r="J105" s="174"/>
      <c r="K105" s="174"/>
      <c r="L105" s="175"/>
      <c r="M105" s="77" t="s">
        <v>2422</v>
      </c>
      <c r="N105" s="227" t="s">
        <v>2423</v>
      </c>
      <c r="O105" s="9"/>
    </row>
    <row r="106" spans="2:15">
      <c r="B106" s="74" t="s">
        <v>66</v>
      </c>
      <c r="C106" s="75" t="s">
        <v>172</v>
      </c>
      <c r="D106" s="68" t="s">
        <v>182</v>
      </c>
      <c r="E106" s="194" t="s">
        <v>233</v>
      </c>
      <c r="F106" s="203" t="s">
        <v>930</v>
      </c>
      <c r="G106" s="188"/>
      <c r="H106" s="189"/>
      <c r="I106" s="173"/>
      <c r="J106" s="174"/>
      <c r="K106" s="174"/>
      <c r="L106" s="175"/>
      <c r="M106" s="77" t="s">
        <v>2464</v>
      </c>
      <c r="N106" s="227" t="s">
        <v>2465</v>
      </c>
      <c r="O106" s="9"/>
    </row>
    <row r="107" spans="2:15">
      <c r="B107" s="156" t="s">
        <v>66</v>
      </c>
      <c r="C107" s="157" t="s">
        <v>172</v>
      </c>
      <c r="D107" s="158" t="s">
        <v>173</v>
      </c>
      <c r="E107" s="193" t="s">
        <v>174</v>
      </c>
      <c r="F107" s="202" t="s">
        <v>927</v>
      </c>
      <c r="G107" s="186" t="s">
        <v>175</v>
      </c>
      <c r="H107" s="187" t="s">
        <v>935</v>
      </c>
      <c r="I107" s="170">
        <v>3</v>
      </c>
      <c r="J107" s="171"/>
      <c r="K107" s="171" t="s">
        <v>73</v>
      </c>
      <c r="L107" s="172" t="s">
        <v>64</v>
      </c>
      <c r="M107" s="159" t="s">
        <v>2690</v>
      </c>
      <c r="N107" s="226" t="s">
        <v>2691</v>
      </c>
      <c r="O107" s="9"/>
    </row>
    <row r="108" spans="2:15">
      <c r="B108" s="74" t="s">
        <v>66</v>
      </c>
      <c r="C108" s="75" t="s">
        <v>172</v>
      </c>
      <c r="D108" s="68" t="s">
        <v>173</v>
      </c>
      <c r="E108" s="194" t="s">
        <v>178</v>
      </c>
      <c r="F108" s="203" t="s">
        <v>930</v>
      </c>
      <c r="G108" s="188" t="s">
        <v>179</v>
      </c>
      <c r="H108" s="189" t="s">
        <v>935</v>
      </c>
      <c r="I108" s="173"/>
      <c r="J108" s="174"/>
      <c r="K108" s="174"/>
      <c r="L108" s="175"/>
      <c r="M108" s="77" t="s">
        <v>2509</v>
      </c>
      <c r="N108" s="227" t="s">
        <v>2510</v>
      </c>
      <c r="O108" s="9"/>
    </row>
    <row r="109" spans="2:15">
      <c r="B109" s="74" t="s">
        <v>66</v>
      </c>
      <c r="C109" s="75" t="s">
        <v>172</v>
      </c>
      <c r="D109" s="68" t="s">
        <v>173</v>
      </c>
      <c r="E109" s="194" t="s">
        <v>180</v>
      </c>
      <c r="F109" s="203" t="s">
        <v>930</v>
      </c>
      <c r="G109" s="188" t="s">
        <v>181</v>
      </c>
      <c r="H109" s="189" t="s">
        <v>935</v>
      </c>
      <c r="I109" s="173"/>
      <c r="J109" s="174"/>
      <c r="K109" s="174"/>
      <c r="L109" s="175"/>
      <c r="M109" s="77" t="s">
        <v>2333</v>
      </c>
      <c r="N109" s="227" t="s">
        <v>2334</v>
      </c>
      <c r="O109" s="9"/>
    </row>
    <row r="110" spans="2:15">
      <c r="B110" s="74" t="s">
        <v>66</v>
      </c>
      <c r="C110" s="75" t="s">
        <v>172</v>
      </c>
      <c r="D110" s="68" t="s">
        <v>173</v>
      </c>
      <c r="E110" s="194" t="s">
        <v>188</v>
      </c>
      <c r="F110" s="203" t="s">
        <v>930</v>
      </c>
      <c r="G110" s="188"/>
      <c r="H110" s="189"/>
      <c r="I110" s="173"/>
      <c r="J110" s="174"/>
      <c r="K110" s="174"/>
      <c r="L110" s="175"/>
      <c r="M110" s="77" t="s">
        <v>1867</v>
      </c>
      <c r="N110" s="227" t="s">
        <v>1868</v>
      </c>
      <c r="O110" s="9"/>
    </row>
    <row r="111" spans="2:15">
      <c r="B111" s="74" t="s">
        <v>66</v>
      </c>
      <c r="C111" s="75" t="s">
        <v>172</v>
      </c>
      <c r="D111" s="68" t="s">
        <v>173</v>
      </c>
      <c r="E111" s="194" t="s">
        <v>189</v>
      </c>
      <c r="F111" s="203" t="s">
        <v>930</v>
      </c>
      <c r="G111" s="188"/>
      <c r="H111" s="189"/>
      <c r="I111" s="173"/>
      <c r="J111" s="174"/>
      <c r="K111" s="174"/>
      <c r="L111" s="175"/>
      <c r="M111" s="77" t="s">
        <v>1883</v>
      </c>
      <c r="N111" s="227" t="s">
        <v>1884</v>
      </c>
      <c r="O111" s="9"/>
    </row>
    <row r="112" spans="2:15">
      <c r="B112" s="74" t="s">
        <v>66</v>
      </c>
      <c r="C112" s="75" t="s">
        <v>172</v>
      </c>
      <c r="D112" s="68" t="s">
        <v>173</v>
      </c>
      <c r="E112" s="194" t="s">
        <v>192</v>
      </c>
      <c r="F112" s="203" t="s">
        <v>930</v>
      </c>
      <c r="G112" s="188"/>
      <c r="H112" s="189"/>
      <c r="I112" s="173"/>
      <c r="J112" s="174"/>
      <c r="K112" s="174"/>
      <c r="L112" s="175"/>
      <c r="M112" s="77" t="s">
        <v>1921</v>
      </c>
      <c r="N112" s="227" t="s">
        <v>1922</v>
      </c>
      <c r="O112" s="9"/>
    </row>
    <row r="113" spans="2:15">
      <c r="B113" s="74" t="s">
        <v>66</v>
      </c>
      <c r="C113" s="75" t="s">
        <v>172</v>
      </c>
      <c r="D113" s="68" t="s">
        <v>173</v>
      </c>
      <c r="E113" s="194" t="s">
        <v>194</v>
      </c>
      <c r="F113" s="203" t="s">
        <v>930</v>
      </c>
      <c r="G113" s="188"/>
      <c r="H113" s="189"/>
      <c r="I113" s="173"/>
      <c r="J113" s="174"/>
      <c r="K113" s="174"/>
      <c r="L113" s="175"/>
      <c r="M113" s="77" t="s">
        <v>1943</v>
      </c>
      <c r="N113" s="227" t="s">
        <v>1944</v>
      </c>
      <c r="O113" s="9"/>
    </row>
    <row r="114" spans="2:15">
      <c r="B114" s="74" t="s">
        <v>66</v>
      </c>
      <c r="C114" s="75" t="s">
        <v>172</v>
      </c>
      <c r="D114" s="68" t="s">
        <v>173</v>
      </c>
      <c r="E114" s="194" t="s">
        <v>196</v>
      </c>
      <c r="F114" s="203" t="s">
        <v>930</v>
      </c>
      <c r="G114" s="188"/>
      <c r="H114" s="189"/>
      <c r="I114" s="173"/>
      <c r="J114" s="174"/>
      <c r="K114" s="174"/>
      <c r="L114" s="175"/>
      <c r="M114" s="77" t="s">
        <v>1981</v>
      </c>
      <c r="N114" s="227" t="s">
        <v>1982</v>
      </c>
      <c r="O114" s="9"/>
    </row>
    <row r="115" spans="2:15">
      <c r="B115" s="74" t="s">
        <v>66</v>
      </c>
      <c r="C115" s="75" t="s">
        <v>172</v>
      </c>
      <c r="D115" s="68" t="s">
        <v>173</v>
      </c>
      <c r="E115" s="194" t="s">
        <v>198</v>
      </c>
      <c r="F115" s="203" t="s">
        <v>930</v>
      </c>
      <c r="G115" s="188"/>
      <c r="H115" s="189"/>
      <c r="I115" s="173"/>
      <c r="J115" s="174"/>
      <c r="K115" s="174"/>
      <c r="L115" s="175"/>
      <c r="M115" s="77" t="s">
        <v>2581</v>
      </c>
      <c r="N115" s="227" t="s">
        <v>2582</v>
      </c>
      <c r="O115" s="9"/>
    </row>
    <row r="116" spans="2:15">
      <c r="B116" s="74" t="s">
        <v>66</v>
      </c>
      <c r="C116" s="75" t="s">
        <v>172</v>
      </c>
      <c r="D116" s="68" t="s">
        <v>173</v>
      </c>
      <c r="E116" s="194" t="s">
        <v>199</v>
      </c>
      <c r="F116" s="203" t="s">
        <v>930</v>
      </c>
      <c r="G116" s="188"/>
      <c r="H116" s="189"/>
      <c r="I116" s="173"/>
      <c r="J116" s="174"/>
      <c r="K116" s="174"/>
      <c r="L116" s="175"/>
      <c r="M116" s="77" t="s">
        <v>2605</v>
      </c>
      <c r="N116" s="227" t="s">
        <v>2606</v>
      </c>
      <c r="O116" s="9"/>
    </row>
    <row r="117" spans="2:15">
      <c r="B117" s="74" t="s">
        <v>66</v>
      </c>
      <c r="C117" s="75" t="s">
        <v>172</v>
      </c>
      <c r="D117" s="68" t="s">
        <v>173</v>
      </c>
      <c r="E117" s="194" t="s">
        <v>200</v>
      </c>
      <c r="F117" s="203" t="s">
        <v>930</v>
      </c>
      <c r="G117" s="188"/>
      <c r="H117" s="189"/>
      <c r="I117" s="173"/>
      <c r="J117" s="174"/>
      <c r="K117" s="174"/>
      <c r="L117" s="175"/>
      <c r="M117" s="77" t="s">
        <v>2621</v>
      </c>
      <c r="N117" s="227" t="s">
        <v>2622</v>
      </c>
      <c r="O117" s="9"/>
    </row>
    <row r="118" spans="2:15">
      <c r="B118" s="74" t="s">
        <v>66</v>
      </c>
      <c r="C118" s="75" t="s">
        <v>172</v>
      </c>
      <c r="D118" s="68" t="s">
        <v>173</v>
      </c>
      <c r="E118" s="194" t="s">
        <v>201</v>
      </c>
      <c r="F118" s="203" t="s">
        <v>930</v>
      </c>
      <c r="G118" s="188"/>
      <c r="H118" s="189"/>
      <c r="I118" s="173"/>
      <c r="J118" s="174"/>
      <c r="K118" s="174"/>
      <c r="L118" s="175"/>
      <c r="M118" s="77" t="s">
        <v>2629</v>
      </c>
      <c r="N118" s="227" t="s">
        <v>2630</v>
      </c>
      <c r="O118" s="9"/>
    </row>
    <row r="119" spans="2:15">
      <c r="B119" s="74" t="s">
        <v>66</v>
      </c>
      <c r="C119" s="75" t="s">
        <v>172</v>
      </c>
      <c r="D119" s="68" t="s">
        <v>173</v>
      </c>
      <c r="E119" s="194" t="s">
        <v>202</v>
      </c>
      <c r="F119" s="203" t="s">
        <v>930</v>
      </c>
      <c r="G119" s="188"/>
      <c r="H119" s="189"/>
      <c r="I119" s="173"/>
      <c r="J119" s="174"/>
      <c r="K119" s="174"/>
      <c r="L119" s="175"/>
      <c r="M119" s="77" t="s">
        <v>2639</v>
      </c>
      <c r="N119" s="227" t="s">
        <v>2640</v>
      </c>
      <c r="O119" s="9"/>
    </row>
    <row r="120" spans="2:15">
      <c r="B120" s="74" t="s">
        <v>66</v>
      </c>
      <c r="C120" s="75" t="s">
        <v>172</v>
      </c>
      <c r="D120" s="68" t="s">
        <v>173</v>
      </c>
      <c r="E120" s="194" t="s">
        <v>205</v>
      </c>
      <c r="F120" s="203" t="s">
        <v>930</v>
      </c>
      <c r="G120" s="188"/>
      <c r="H120" s="189"/>
      <c r="I120" s="173"/>
      <c r="J120" s="174"/>
      <c r="K120" s="174"/>
      <c r="L120" s="175"/>
      <c r="M120" s="77" t="s">
        <v>2051</v>
      </c>
      <c r="N120" s="227" t="s">
        <v>2052</v>
      </c>
      <c r="O120" s="9"/>
    </row>
    <row r="121" spans="2:15">
      <c r="B121" s="74" t="s">
        <v>66</v>
      </c>
      <c r="C121" s="75" t="s">
        <v>172</v>
      </c>
      <c r="D121" s="68" t="s">
        <v>173</v>
      </c>
      <c r="E121" s="194" t="s">
        <v>206</v>
      </c>
      <c r="F121" s="203" t="s">
        <v>930</v>
      </c>
      <c r="G121" s="188"/>
      <c r="H121" s="189"/>
      <c r="I121" s="173"/>
      <c r="J121" s="174"/>
      <c r="K121" s="174"/>
      <c r="L121" s="175"/>
      <c r="M121" s="77" t="s">
        <v>2099</v>
      </c>
      <c r="N121" s="227" t="s">
        <v>2100</v>
      </c>
      <c r="O121" s="9"/>
    </row>
    <row r="122" spans="2:15">
      <c r="B122" s="74" t="s">
        <v>66</v>
      </c>
      <c r="C122" s="75" t="s">
        <v>172</v>
      </c>
      <c r="D122" s="68" t="s">
        <v>173</v>
      </c>
      <c r="E122" s="194" t="s">
        <v>207</v>
      </c>
      <c r="F122" s="203" t="s">
        <v>930</v>
      </c>
      <c r="G122" s="188"/>
      <c r="H122" s="189"/>
      <c r="I122" s="173"/>
      <c r="J122" s="174"/>
      <c r="K122" s="174"/>
      <c r="L122" s="175"/>
      <c r="M122" s="77" t="s">
        <v>2129</v>
      </c>
      <c r="N122" s="227" t="s">
        <v>2130</v>
      </c>
      <c r="O122" s="9"/>
    </row>
    <row r="123" spans="2:15">
      <c r="B123" s="74" t="s">
        <v>66</v>
      </c>
      <c r="C123" s="75" t="s">
        <v>172</v>
      </c>
      <c r="D123" s="68" t="s">
        <v>173</v>
      </c>
      <c r="E123" s="194" t="s">
        <v>208</v>
      </c>
      <c r="F123" s="203" t="s">
        <v>930</v>
      </c>
      <c r="G123" s="188"/>
      <c r="H123" s="189"/>
      <c r="I123" s="173"/>
      <c r="J123" s="174"/>
      <c r="K123" s="174"/>
      <c r="L123" s="175"/>
      <c r="M123" s="77" t="s">
        <v>2137</v>
      </c>
      <c r="N123" s="227" t="s">
        <v>2138</v>
      </c>
      <c r="O123" s="9"/>
    </row>
    <row r="124" spans="2:15">
      <c r="B124" s="74" t="s">
        <v>66</v>
      </c>
      <c r="C124" s="75" t="s">
        <v>172</v>
      </c>
      <c r="D124" s="68" t="s">
        <v>173</v>
      </c>
      <c r="E124" s="194" t="s">
        <v>210</v>
      </c>
      <c r="F124" s="203" t="s">
        <v>930</v>
      </c>
      <c r="G124" s="188"/>
      <c r="H124" s="189"/>
      <c r="I124" s="173"/>
      <c r="J124" s="174"/>
      <c r="K124" s="174"/>
      <c r="L124" s="175"/>
      <c r="M124" s="77" t="s">
        <v>2216</v>
      </c>
      <c r="N124" s="227" t="s">
        <v>2217</v>
      </c>
      <c r="O124" s="9"/>
    </row>
    <row r="125" spans="2:15">
      <c r="B125" s="74" t="s">
        <v>66</v>
      </c>
      <c r="C125" s="75" t="s">
        <v>172</v>
      </c>
      <c r="D125" s="68" t="s">
        <v>173</v>
      </c>
      <c r="E125" s="194" t="s">
        <v>212</v>
      </c>
      <c r="F125" s="203" t="s">
        <v>930</v>
      </c>
      <c r="G125" s="188"/>
      <c r="H125" s="189"/>
      <c r="I125" s="173"/>
      <c r="J125" s="174"/>
      <c r="K125" s="174"/>
      <c r="L125" s="175"/>
      <c r="M125" s="77" t="s">
        <v>2218</v>
      </c>
      <c r="N125" s="227" t="s">
        <v>2219</v>
      </c>
      <c r="O125" s="9"/>
    </row>
    <row r="126" spans="2:15">
      <c r="B126" s="74" t="s">
        <v>66</v>
      </c>
      <c r="C126" s="75" t="s">
        <v>172</v>
      </c>
      <c r="D126" s="68" t="s">
        <v>173</v>
      </c>
      <c r="E126" s="194" t="s">
        <v>213</v>
      </c>
      <c r="F126" s="203" t="s">
        <v>930</v>
      </c>
      <c r="G126" s="188"/>
      <c r="H126" s="189"/>
      <c r="I126" s="173"/>
      <c r="J126" s="174"/>
      <c r="K126" s="174"/>
      <c r="L126" s="175"/>
      <c r="M126" s="77" t="s">
        <v>2238</v>
      </c>
      <c r="N126" s="227" t="s">
        <v>2239</v>
      </c>
      <c r="O126" s="9"/>
    </row>
    <row r="127" spans="2:15">
      <c r="B127" s="74" t="s">
        <v>66</v>
      </c>
      <c r="C127" s="75" t="s">
        <v>172</v>
      </c>
      <c r="D127" s="68" t="s">
        <v>173</v>
      </c>
      <c r="E127" s="194" t="s">
        <v>217</v>
      </c>
      <c r="F127" s="203" t="s">
        <v>930</v>
      </c>
      <c r="G127" s="188"/>
      <c r="H127" s="189"/>
      <c r="I127" s="173"/>
      <c r="J127" s="174"/>
      <c r="K127" s="174"/>
      <c r="L127" s="175"/>
      <c r="M127" s="77" t="s">
        <v>2300</v>
      </c>
      <c r="N127" s="227" t="s">
        <v>2301</v>
      </c>
      <c r="O127" s="9"/>
    </row>
    <row r="128" spans="2:15">
      <c r="B128" s="74" t="s">
        <v>66</v>
      </c>
      <c r="C128" s="75" t="s">
        <v>172</v>
      </c>
      <c r="D128" s="68" t="s">
        <v>173</v>
      </c>
      <c r="E128" s="194" t="s">
        <v>218</v>
      </c>
      <c r="F128" s="203" t="s">
        <v>930</v>
      </c>
      <c r="G128" s="188"/>
      <c r="H128" s="189"/>
      <c r="I128" s="173"/>
      <c r="J128" s="174"/>
      <c r="K128" s="174"/>
      <c r="L128" s="175"/>
      <c r="M128" s="77" t="s">
        <v>2708</v>
      </c>
      <c r="N128" s="227" t="s">
        <v>2709</v>
      </c>
      <c r="O128" s="9"/>
    </row>
    <row r="129" spans="2:15">
      <c r="B129" s="74" t="s">
        <v>66</v>
      </c>
      <c r="C129" s="75" t="s">
        <v>172</v>
      </c>
      <c r="D129" s="68" t="s">
        <v>173</v>
      </c>
      <c r="E129" s="194" t="s">
        <v>219</v>
      </c>
      <c r="F129" s="203" t="s">
        <v>930</v>
      </c>
      <c r="G129" s="188"/>
      <c r="H129" s="189"/>
      <c r="I129" s="173"/>
      <c r="J129" s="174"/>
      <c r="K129" s="174"/>
      <c r="L129" s="175"/>
      <c r="M129" s="77" t="s">
        <v>2734</v>
      </c>
      <c r="N129" s="227" t="s">
        <v>2735</v>
      </c>
      <c r="O129" s="9"/>
    </row>
    <row r="130" spans="2:15">
      <c r="B130" s="74" t="s">
        <v>66</v>
      </c>
      <c r="C130" s="75" t="s">
        <v>172</v>
      </c>
      <c r="D130" s="68" t="s">
        <v>173</v>
      </c>
      <c r="E130" s="194" t="s">
        <v>221</v>
      </c>
      <c r="F130" s="203" t="s">
        <v>930</v>
      </c>
      <c r="G130" s="188"/>
      <c r="H130" s="189"/>
      <c r="I130" s="173"/>
      <c r="J130" s="174"/>
      <c r="K130" s="174"/>
      <c r="L130" s="175"/>
      <c r="M130" s="77" t="s">
        <v>2307</v>
      </c>
      <c r="N130" s="227" t="s">
        <v>2308</v>
      </c>
      <c r="O130" s="9"/>
    </row>
    <row r="131" spans="2:15">
      <c r="B131" s="74" t="s">
        <v>66</v>
      </c>
      <c r="C131" s="75" t="s">
        <v>172</v>
      </c>
      <c r="D131" s="68" t="s">
        <v>173</v>
      </c>
      <c r="E131" s="194" t="s">
        <v>222</v>
      </c>
      <c r="F131" s="203" t="s">
        <v>930</v>
      </c>
      <c r="G131" s="188"/>
      <c r="H131" s="189"/>
      <c r="I131" s="173"/>
      <c r="J131" s="174"/>
      <c r="K131" s="174"/>
      <c r="L131" s="175"/>
      <c r="M131" s="77" t="s">
        <v>2309</v>
      </c>
      <c r="N131" s="227" t="s">
        <v>2310</v>
      </c>
      <c r="O131" s="9"/>
    </row>
    <row r="132" spans="2:15">
      <c r="B132" s="74" t="s">
        <v>66</v>
      </c>
      <c r="C132" s="75" t="s">
        <v>172</v>
      </c>
      <c r="D132" s="68" t="s">
        <v>173</v>
      </c>
      <c r="E132" s="194" t="s">
        <v>224</v>
      </c>
      <c r="F132" s="203" t="s">
        <v>930</v>
      </c>
      <c r="G132" s="188"/>
      <c r="H132" s="189"/>
      <c r="I132" s="173"/>
      <c r="J132" s="174"/>
      <c r="K132" s="174"/>
      <c r="L132" s="175"/>
      <c r="M132" s="77" t="s">
        <v>2319</v>
      </c>
      <c r="N132" s="227" t="s">
        <v>2320</v>
      </c>
      <c r="O132" s="9"/>
    </row>
    <row r="133" spans="2:15">
      <c r="B133" s="74" t="s">
        <v>66</v>
      </c>
      <c r="C133" s="75" t="s">
        <v>172</v>
      </c>
      <c r="D133" s="68" t="s">
        <v>173</v>
      </c>
      <c r="E133" s="194" t="s">
        <v>225</v>
      </c>
      <c r="F133" s="203" t="s">
        <v>930</v>
      </c>
      <c r="G133" s="188"/>
      <c r="H133" s="189"/>
      <c r="I133" s="173"/>
      <c r="J133" s="174"/>
      <c r="K133" s="174"/>
      <c r="L133" s="175"/>
      <c r="M133" s="77" t="s">
        <v>1994</v>
      </c>
      <c r="N133" s="227" t="s">
        <v>1995</v>
      </c>
      <c r="O133" s="9"/>
    </row>
    <row r="134" spans="2:15">
      <c r="B134" s="74" t="s">
        <v>66</v>
      </c>
      <c r="C134" s="75" t="s">
        <v>172</v>
      </c>
      <c r="D134" s="68" t="s">
        <v>173</v>
      </c>
      <c r="E134" s="194" t="s">
        <v>226</v>
      </c>
      <c r="F134" s="203" t="s">
        <v>930</v>
      </c>
      <c r="G134" s="188"/>
      <c r="H134" s="189"/>
      <c r="I134" s="173"/>
      <c r="J134" s="174"/>
      <c r="K134" s="174"/>
      <c r="L134" s="175"/>
      <c r="M134" s="77" t="s">
        <v>2410</v>
      </c>
      <c r="N134" s="227" t="s">
        <v>2411</v>
      </c>
      <c r="O134" s="9"/>
    </row>
    <row r="135" spans="2:15">
      <c r="B135" s="74" t="s">
        <v>66</v>
      </c>
      <c r="C135" s="75" t="s">
        <v>172</v>
      </c>
      <c r="D135" s="68" t="s">
        <v>173</v>
      </c>
      <c r="E135" s="194" t="s">
        <v>227</v>
      </c>
      <c r="F135" s="203" t="s">
        <v>930</v>
      </c>
      <c r="G135" s="188"/>
      <c r="H135" s="189"/>
      <c r="I135" s="173"/>
      <c r="J135" s="174"/>
      <c r="K135" s="174"/>
      <c r="L135" s="175"/>
      <c r="M135" s="77" t="s">
        <v>2398</v>
      </c>
      <c r="N135" s="227" t="s">
        <v>2399</v>
      </c>
      <c r="O135" s="9"/>
    </row>
    <row r="136" spans="2:15">
      <c r="B136" s="74" t="s">
        <v>66</v>
      </c>
      <c r="C136" s="75" t="s">
        <v>172</v>
      </c>
      <c r="D136" s="68" t="s">
        <v>173</v>
      </c>
      <c r="E136" s="194" t="s">
        <v>229</v>
      </c>
      <c r="F136" s="203" t="s">
        <v>930</v>
      </c>
      <c r="G136" s="188"/>
      <c r="H136" s="189"/>
      <c r="I136" s="173"/>
      <c r="J136" s="174"/>
      <c r="K136" s="174"/>
      <c r="L136" s="175"/>
      <c r="M136" s="77" t="s">
        <v>2426</v>
      </c>
      <c r="N136" s="227" t="s">
        <v>2427</v>
      </c>
      <c r="O136" s="9"/>
    </row>
    <row r="137" spans="2:15">
      <c r="B137" s="74" t="s">
        <v>66</v>
      </c>
      <c r="C137" s="75" t="s">
        <v>172</v>
      </c>
      <c r="D137" s="68" t="s">
        <v>173</v>
      </c>
      <c r="E137" s="194" t="s">
        <v>230</v>
      </c>
      <c r="F137" s="203" t="s">
        <v>930</v>
      </c>
      <c r="G137" s="188"/>
      <c r="H137" s="189"/>
      <c r="I137" s="173"/>
      <c r="J137" s="174"/>
      <c r="K137" s="174"/>
      <c r="L137" s="175"/>
      <c r="M137" s="77" t="s">
        <v>2424</v>
      </c>
      <c r="N137" s="227" t="s">
        <v>2425</v>
      </c>
      <c r="O137" s="9"/>
    </row>
    <row r="138" spans="2:15">
      <c r="B138" s="74" t="s">
        <v>66</v>
      </c>
      <c r="C138" s="75" t="s">
        <v>172</v>
      </c>
      <c r="D138" s="68" t="s">
        <v>173</v>
      </c>
      <c r="E138" s="194" t="s">
        <v>234</v>
      </c>
      <c r="F138" s="203" t="s">
        <v>930</v>
      </c>
      <c r="G138" s="188"/>
      <c r="H138" s="189"/>
      <c r="I138" s="173"/>
      <c r="J138" s="174"/>
      <c r="K138" s="174"/>
      <c r="L138" s="175"/>
      <c r="M138" s="77" t="s">
        <v>2478</v>
      </c>
      <c r="N138" s="227" t="s">
        <v>2479</v>
      </c>
      <c r="O138" s="9"/>
    </row>
    <row r="139" spans="2:15">
      <c r="B139" s="74" t="s">
        <v>66</v>
      </c>
      <c r="C139" s="75" t="s">
        <v>172</v>
      </c>
      <c r="D139" s="68" t="s">
        <v>173</v>
      </c>
      <c r="E139" s="194" t="s">
        <v>235</v>
      </c>
      <c r="F139" s="203" t="s">
        <v>930</v>
      </c>
      <c r="G139" s="188"/>
      <c r="H139" s="189"/>
      <c r="I139" s="173"/>
      <c r="J139" s="174"/>
      <c r="K139" s="174"/>
      <c r="L139" s="175"/>
      <c r="M139" s="77" t="s">
        <v>1994</v>
      </c>
      <c r="N139" s="227" t="s">
        <v>1995</v>
      </c>
      <c r="O139" s="9"/>
    </row>
    <row r="140" spans="2:15">
      <c r="B140" s="74" t="s">
        <v>66</v>
      </c>
      <c r="C140" s="75" t="s">
        <v>172</v>
      </c>
      <c r="D140" s="68" t="s">
        <v>173</v>
      </c>
      <c r="E140" s="194" t="s">
        <v>236</v>
      </c>
      <c r="F140" s="203" t="s">
        <v>930</v>
      </c>
      <c r="G140" s="188"/>
      <c r="H140" s="189"/>
      <c r="I140" s="173"/>
      <c r="J140" s="174"/>
      <c r="K140" s="174"/>
      <c r="L140" s="175"/>
      <c r="M140" s="77" t="s">
        <v>2565</v>
      </c>
      <c r="N140" s="227" t="s">
        <v>2566</v>
      </c>
      <c r="O140" s="9"/>
    </row>
    <row r="141" spans="2:15">
      <c r="B141" s="156" t="s">
        <v>66</v>
      </c>
      <c r="C141" s="157" t="s">
        <v>172</v>
      </c>
      <c r="D141" s="158" t="s">
        <v>176</v>
      </c>
      <c r="E141" s="193" t="s">
        <v>176</v>
      </c>
      <c r="F141" s="202" t="s">
        <v>929</v>
      </c>
      <c r="G141" s="186" t="s">
        <v>177</v>
      </c>
      <c r="H141" s="187" t="s">
        <v>935</v>
      </c>
      <c r="I141" s="170"/>
      <c r="J141" s="171"/>
      <c r="K141" s="171"/>
      <c r="L141" s="172" t="s">
        <v>64</v>
      </c>
      <c r="M141" s="159" t="s">
        <v>2388</v>
      </c>
      <c r="N141" s="226" t="s">
        <v>2389</v>
      </c>
      <c r="O141" s="9"/>
    </row>
    <row r="142" spans="2:15">
      <c r="B142" s="74" t="s">
        <v>66</v>
      </c>
      <c r="C142" s="75" t="s">
        <v>172</v>
      </c>
      <c r="D142" s="68" t="s">
        <v>176</v>
      </c>
      <c r="E142" s="194" t="s">
        <v>190</v>
      </c>
      <c r="F142" s="203" t="s">
        <v>930</v>
      </c>
      <c r="G142" s="188"/>
      <c r="H142" s="189"/>
      <c r="I142" s="173"/>
      <c r="J142" s="174"/>
      <c r="K142" s="174"/>
      <c r="L142" s="175"/>
      <c r="M142" s="77" t="s">
        <v>1907</v>
      </c>
      <c r="N142" s="227" t="s">
        <v>1908</v>
      </c>
      <c r="O142" s="9"/>
    </row>
    <row r="143" spans="2:15">
      <c r="B143" s="74" t="s">
        <v>66</v>
      </c>
      <c r="C143" s="75" t="s">
        <v>172</v>
      </c>
      <c r="D143" s="68" t="s">
        <v>176</v>
      </c>
      <c r="E143" s="194" t="s">
        <v>195</v>
      </c>
      <c r="F143" s="203" t="s">
        <v>930</v>
      </c>
      <c r="G143" s="188"/>
      <c r="H143" s="189"/>
      <c r="I143" s="173"/>
      <c r="J143" s="174"/>
      <c r="K143" s="174"/>
      <c r="L143" s="175"/>
      <c r="M143" s="77" t="s">
        <v>1957</v>
      </c>
      <c r="N143" s="227" t="s">
        <v>1958</v>
      </c>
      <c r="O143" s="9"/>
    </row>
    <row r="144" spans="2:15">
      <c r="B144" s="74" t="s">
        <v>66</v>
      </c>
      <c r="C144" s="75" t="s">
        <v>172</v>
      </c>
      <c r="D144" s="68" t="s">
        <v>176</v>
      </c>
      <c r="E144" s="194" t="s">
        <v>197</v>
      </c>
      <c r="F144" s="203" t="s">
        <v>930</v>
      </c>
      <c r="G144" s="188"/>
      <c r="H144" s="189"/>
      <c r="I144" s="173"/>
      <c r="J144" s="174"/>
      <c r="K144" s="174"/>
      <c r="L144" s="175"/>
      <c r="M144" s="77" t="s">
        <v>1994</v>
      </c>
      <c r="N144" s="227" t="s">
        <v>1995</v>
      </c>
      <c r="O144" s="9"/>
    </row>
    <row r="145" spans="2:15">
      <c r="B145" s="74" t="s">
        <v>66</v>
      </c>
      <c r="C145" s="75" t="s">
        <v>172</v>
      </c>
      <c r="D145" s="68" t="s">
        <v>176</v>
      </c>
      <c r="E145" s="194" t="s">
        <v>203</v>
      </c>
      <c r="F145" s="203" t="s">
        <v>930</v>
      </c>
      <c r="G145" s="188"/>
      <c r="H145" s="189"/>
      <c r="I145" s="173"/>
      <c r="J145" s="174"/>
      <c r="K145" s="174"/>
      <c r="L145" s="175"/>
      <c r="M145" s="77" t="s">
        <v>2649</v>
      </c>
      <c r="N145" s="227" t="s">
        <v>2650</v>
      </c>
      <c r="O145" s="9"/>
    </row>
    <row r="146" spans="2:15">
      <c r="B146" s="74" t="s">
        <v>66</v>
      </c>
      <c r="C146" s="75" t="s">
        <v>172</v>
      </c>
      <c r="D146" s="68" t="s">
        <v>176</v>
      </c>
      <c r="E146" s="194" t="s">
        <v>204</v>
      </c>
      <c r="F146" s="203" t="s">
        <v>930</v>
      </c>
      <c r="G146" s="188"/>
      <c r="H146" s="189"/>
      <c r="I146" s="173"/>
      <c r="J146" s="174"/>
      <c r="K146" s="174"/>
      <c r="L146" s="175"/>
      <c r="M146" s="77" t="s">
        <v>2045</v>
      </c>
      <c r="N146" s="227" t="s">
        <v>2046</v>
      </c>
      <c r="O146" s="9"/>
    </row>
    <row r="147" spans="2:15">
      <c r="B147" s="74" t="s">
        <v>66</v>
      </c>
      <c r="C147" s="75" t="s">
        <v>172</v>
      </c>
      <c r="D147" s="68" t="s">
        <v>176</v>
      </c>
      <c r="E147" s="194" t="s">
        <v>215</v>
      </c>
      <c r="F147" s="203" t="s">
        <v>930</v>
      </c>
      <c r="G147" s="188"/>
      <c r="H147" s="189"/>
      <c r="I147" s="173"/>
      <c r="J147" s="174"/>
      <c r="K147" s="174"/>
      <c r="L147" s="175"/>
      <c r="M147" s="77" t="s">
        <v>2704</v>
      </c>
      <c r="N147" s="227" t="s">
        <v>2705</v>
      </c>
      <c r="O147" s="9"/>
    </row>
    <row r="148" spans="2:15">
      <c r="B148" s="74" t="s">
        <v>66</v>
      </c>
      <c r="C148" s="75" t="s">
        <v>172</v>
      </c>
      <c r="D148" s="68" t="s">
        <v>176</v>
      </c>
      <c r="E148" s="194" t="s">
        <v>216</v>
      </c>
      <c r="F148" s="203" t="s">
        <v>930</v>
      </c>
      <c r="G148" s="188"/>
      <c r="H148" s="189"/>
      <c r="I148" s="173"/>
      <c r="J148" s="174"/>
      <c r="K148" s="174"/>
      <c r="L148" s="175"/>
      <c r="M148" s="77" t="s">
        <v>2706</v>
      </c>
      <c r="N148" s="227" t="s">
        <v>2707</v>
      </c>
      <c r="O148" s="9"/>
    </row>
    <row r="149" spans="2:15">
      <c r="B149" s="74" t="s">
        <v>66</v>
      </c>
      <c r="C149" s="75" t="s">
        <v>172</v>
      </c>
      <c r="D149" s="68" t="s">
        <v>176</v>
      </c>
      <c r="E149" s="194" t="s">
        <v>220</v>
      </c>
      <c r="F149" s="203" t="s">
        <v>930</v>
      </c>
      <c r="G149" s="188"/>
      <c r="H149" s="189"/>
      <c r="I149" s="173"/>
      <c r="J149" s="174"/>
      <c r="K149" s="174"/>
      <c r="L149" s="175"/>
      <c r="M149" s="77" t="s">
        <v>2742</v>
      </c>
      <c r="N149" s="227" t="s">
        <v>2743</v>
      </c>
      <c r="O149" s="9"/>
    </row>
    <row r="150" spans="2:15">
      <c r="B150" s="74" t="s">
        <v>66</v>
      </c>
      <c r="C150" s="75" t="s">
        <v>172</v>
      </c>
      <c r="D150" s="68" t="s">
        <v>176</v>
      </c>
      <c r="E150" s="194" t="s">
        <v>223</v>
      </c>
      <c r="F150" s="203" t="s">
        <v>930</v>
      </c>
      <c r="G150" s="188"/>
      <c r="H150" s="189"/>
      <c r="I150" s="173"/>
      <c r="J150" s="174"/>
      <c r="K150" s="174"/>
      <c r="L150" s="175"/>
      <c r="M150" s="77" t="s">
        <v>2313</v>
      </c>
      <c r="N150" s="227" t="s">
        <v>2314</v>
      </c>
      <c r="O150" s="9"/>
    </row>
    <row r="151" spans="2:15">
      <c r="B151" s="74" t="s">
        <v>66</v>
      </c>
      <c r="C151" s="75" t="s">
        <v>172</v>
      </c>
      <c r="D151" s="68" t="s">
        <v>176</v>
      </c>
      <c r="E151" s="194" t="s">
        <v>231</v>
      </c>
      <c r="F151" s="203" t="s">
        <v>930</v>
      </c>
      <c r="G151" s="188"/>
      <c r="H151" s="189"/>
      <c r="I151" s="173"/>
      <c r="J151" s="174"/>
      <c r="K151" s="174"/>
      <c r="L151" s="175"/>
      <c r="M151" s="77" t="s">
        <v>2430</v>
      </c>
      <c r="N151" s="227" t="s">
        <v>2431</v>
      </c>
      <c r="O151" s="9"/>
    </row>
    <row r="152" spans="2:15">
      <c r="B152" s="74" t="s">
        <v>66</v>
      </c>
      <c r="C152" s="75" t="s">
        <v>172</v>
      </c>
      <c r="D152" s="68" t="s">
        <v>176</v>
      </c>
      <c r="E152" s="194" t="s">
        <v>232</v>
      </c>
      <c r="F152" s="203" t="s">
        <v>930</v>
      </c>
      <c r="G152" s="188"/>
      <c r="H152" s="189"/>
      <c r="I152" s="173"/>
      <c r="J152" s="174"/>
      <c r="K152" s="174"/>
      <c r="L152" s="175"/>
      <c r="M152" s="77" t="s">
        <v>2440</v>
      </c>
      <c r="N152" s="227" t="s">
        <v>2441</v>
      </c>
      <c r="O152" s="9"/>
    </row>
    <row r="153" spans="2:15" ht="18">
      <c r="B153" s="73" t="s">
        <v>66</v>
      </c>
      <c r="C153" s="142" t="s">
        <v>237</v>
      </c>
      <c r="D153" s="67" t="s">
        <v>36</v>
      </c>
      <c r="E153" s="195" t="s">
        <v>36</v>
      </c>
      <c r="F153" s="218" t="s">
        <v>36</v>
      </c>
      <c r="G153" s="180"/>
      <c r="H153" s="181"/>
      <c r="I153" s="220"/>
      <c r="J153" s="221"/>
      <c r="K153" s="221"/>
      <c r="L153" s="222"/>
      <c r="M153" s="76"/>
      <c r="N153" s="228"/>
      <c r="O153" s="9"/>
    </row>
    <row r="154" spans="2:15">
      <c r="B154" s="74" t="s">
        <v>66</v>
      </c>
      <c r="C154" s="75" t="s">
        <v>237</v>
      </c>
      <c r="D154" s="68" t="s">
        <v>238</v>
      </c>
      <c r="E154" s="194" t="s">
        <v>238</v>
      </c>
      <c r="F154" s="203" t="s">
        <v>929</v>
      </c>
      <c r="G154" s="188" t="s">
        <v>239</v>
      </c>
      <c r="H154" s="189" t="s">
        <v>935</v>
      </c>
      <c r="I154" s="173"/>
      <c r="J154" s="174"/>
      <c r="K154" s="174" t="s">
        <v>73</v>
      </c>
      <c r="L154" s="175" t="s">
        <v>64</v>
      </c>
      <c r="M154" s="77" t="s">
        <v>1977</v>
      </c>
      <c r="N154" s="227" t="s">
        <v>1978</v>
      </c>
      <c r="O154" s="9"/>
    </row>
    <row r="155" spans="2:15">
      <c r="B155" s="74" t="s">
        <v>66</v>
      </c>
      <c r="C155" s="75" t="s">
        <v>237</v>
      </c>
      <c r="D155" s="68" t="s">
        <v>238</v>
      </c>
      <c r="E155" s="194" t="s">
        <v>257</v>
      </c>
      <c r="F155" s="203" t="s">
        <v>930</v>
      </c>
      <c r="G155" s="188" t="s">
        <v>258</v>
      </c>
      <c r="H155" s="189" t="s">
        <v>935</v>
      </c>
      <c r="I155" s="173"/>
      <c r="J155" s="174"/>
      <c r="K155" s="174"/>
      <c r="L155" s="175"/>
      <c r="M155" s="77" t="s">
        <v>2156</v>
      </c>
      <c r="N155" s="227" t="s">
        <v>2157</v>
      </c>
      <c r="O155" s="9"/>
    </row>
    <row r="156" spans="2:15">
      <c r="B156" s="74" t="s">
        <v>66</v>
      </c>
      <c r="C156" s="75" t="s">
        <v>237</v>
      </c>
      <c r="D156" s="68" t="s">
        <v>238</v>
      </c>
      <c r="E156" s="194" t="s">
        <v>263</v>
      </c>
      <c r="F156" s="203" t="s">
        <v>930</v>
      </c>
      <c r="G156" s="188"/>
      <c r="H156" s="189"/>
      <c r="I156" s="173"/>
      <c r="J156" s="174"/>
      <c r="K156" s="174"/>
      <c r="L156" s="175"/>
      <c r="M156" s="77" t="s">
        <v>2619</v>
      </c>
      <c r="N156" s="227" t="s">
        <v>2620</v>
      </c>
      <c r="O156" s="9"/>
    </row>
    <row r="157" spans="2:15">
      <c r="B157" s="74" t="s">
        <v>66</v>
      </c>
      <c r="C157" s="75" t="s">
        <v>237</v>
      </c>
      <c r="D157" s="68" t="s">
        <v>238</v>
      </c>
      <c r="E157" s="194" t="s">
        <v>265</v>
      </c>
      <c r="F157" s="203" t="s">
        <v>930</v>
      </c>
      <c r="G157" s="188"/>
      <c r="H157" s="189"/>
      <c r="I157" s="173"/>
      <c r="J157" s="174"/>
      <c r="K157" s="174"/>
      <c r="L157" s="175"/>
      <c r="M157" s="77" t="s">
        <v>2657</v>
      </c>
      <c r="N157" s="227" t="s">
        <v>2658</v>
      </c>
      <c r="O157" s="9"/>
    </row>
    <row r="158" spans="2:15">
      <c r="B158" s="74" t="s">
        <v>66</v>
      </c>
      <c r="C158" s="75" t="s">
        <v>237</v>
      </c>
      <c r="D158" s="68" t="s">
        <v>238</v>
      </c>
      <c r="E158" s="194" t="s">
        <v>276</v>
      </c>
      <c r="F158" s="203" t="s">
        <v>930</v>
      </c>
      <c r="G158" s="188"/>
      <c r="H158" s="189"/>
      <c r="I158" s="173"/>
      <c r="J158" s="174"/>
      <c r="K158" s="174"/>
      <c r="L158" s="175"/>
      <c r="M158" s="77" t="s">
        <v>2400</v>
      </c>
      <c r="N158" s="227" t="s">
        <v>2401</v>
      </c>
      <c r="O158" s="9"/>
    </row>
    <row r="159" spans="2:15">
      <c r="B159" s="74" t="s">
        <v>66</v>
      </c>
      <c r="C159" s="75" t="s">
        <v>237</v>
      </c>
      <c r="D159" s="68" t="s">
        <v>238</v>
      </c>
      <c r="E159" s="194" t="s">
        <v>277</v>
      </c>
      <c r="F159" s="203" t="s">
        <v>930</v>
      </c>
      <c r="G159" s="188"/>
      <c r="H159" s="189"/>
      <c r="I159" s="173"/>
      <c r="J159" s="174"/>
      <c r="K159" s="174"/>
      <c r="L159" s="175"/>
      <c r="M159" s="77" t="s">
        <v>2412</v>
      </c>
      <c r="N159" s="227" t="s">
        <v>2413</v>
      </c>
      <c r="O159" s="9"/>
    </row>
    <row r="160" spans="2:15">
      <c r="B160" s="156" t="s">
        <v>66</v>
      </c>
      <c r="C160" s="157" t="s">
        <v>237</v>
      </c>
      <c r="D160" s="158" t="s">
        <v>249</v>
      </c>
      <c r="E160" s="193" t="s">
        <v>249</v>
      </c>
      <c r="F160" s="202" t="s">
        <v>929</v>
      </c>
      <c r="G160" s="186" t="s">
        <v>250</v>
      </c>
      <c r="H160" s="187" t="s">
        <v>935</v>
      </c>
      <c r="I160" s="170"/>
      <c r="J160" s="171"/>
      <c r="K160" s="171"/>
      <c r="L160" s="172" t="s">
        <v>64</v>
      </c>
      <c r="M160" s="159" t="s">
        <v>2069</v>
      </c>
      <c r="N160" s="226" t="s">
        <v>2070</v>
      </c>
      <c r="O160" s="9"/>
    </row>
    <row r="161" spans="2:15">
      <c r="B161" s="74" t="s">
        <v>66</v>
      </c>
      <c r="C161" s="75" t="s">
        <v>237</v>
      </c>
      <c r="D161" s="68" t="s">
        <v>249</v>
      </c>
      <c r="E161" s="194" t="s">
        <v>261</v>
      </c>
      <c r="F161" s="203" t="s">
        <v>930</v>
      </c>
      <c r="G161" s="188"/>
      <c r="H161" s="189"/>
      <c r="I161" s="173"/>
      <c r="J161" s="174"/>
      <c r="K161" s="174"/>
      <c r="L161" s="175"/>
      <c r="M161" s="77" t="s">
        <v>1917</v>
      </c>
      <c r="N161" s="227" t="s">
        <v>1918</v>
      </c>
      <c r="O161" s="9"/>
    </row>
    <row r="162" spans="2:15">
      <c r="B162" s="74" t="s">
        <v>66</v>
      </c>
      <c r="C162" s="75" t="s">
        <v>237</v>
      </c>
      <c r="D162" s="68" t="s">
        <v>249</v>
      </c>
      <c r="E162" s="194" t="s">
        <v>269</v>
      </c>
      <c r="F162" s="203" t="s">
        <v>930</v>
      </c>
      <c r="G162" s="188"/>
      <c r="H162" s="189"/>
      <c r="I162" s="173"/>
      <c r="J162" s="174"/>
      <c r="K162" s="174"/>
      <c r="L162" s="175"/>
      <c r="M162" s="77" t="s">
        <v>2011</v>
      </c>
      <c r="N162" s="227" t="s">
        <v>2012</v>
      </c>
      <c r="O162" s="9"/>
    </row>
    <row r="163" spans="2:15">
      <c r="B163" s="156" t="s">
        <v>66</v>
      </c>
      <c r="C163" s="157" t="s">
        <v>237</v>
      </c>
      <c r="D163" s="158" t="s">
        <v>253</v>
      </c>
      <c r="E163" s="193" t="s">
        <v>253</v>
      </c>
      <c r="F163" s="202" t="s">
        <v>929</v>
      </c>
      <c r="G163" s="186" t="s">
        <v>254</v>
      </c>
      <c r="H163" s="187" t="s">
        <v>935</v>
      </c>
      <c r="I163" s="170"/>
      <c r="J163" s="171"/>
      <c r="K163" s="171"/>
      <c r="L163" s="172" t="s">
        <v>64</v>
      </c>
      <c r="M163" s="159" t="s">
        <v>2085</v>
      </c>
      <c r="N163" s="226" t="s">
        <v>2086</v>
      </c>
      <c r="O163" s="9"/>
    </row>
    <row r="164" spans="2:15">
      <c r="B164" s="74" t="s">
        <v>66</v>
      </c>
      <c r="C164" s="75" t="s">
        <v>237</v>
      </c>
      <c r="D164" s="68" t="s">
        <v>253</v>
      </c>
      <c r="E164" s="194" t="s">
        <v>267</v>
      </c>
      <c r="F164" s="203" t="s">
        <v>930</v>
      </c>
      <c r="G164" s="188"/>
      <c r="H164" s="189"/>
      <c r="I164" s="173"/>
      <c r="J164" s="174"/>
      <c r="K164" s="174"/>
      <c r="L164" s="175"/>
      <c r="M164" s="77" t="s">
        <v>2669</v>
      </c>
      <c r="N164" s="227" t="s">
        <v>1998</v>
      </c>
      <c r="O164" s="9"/>
    </row>
    <row r="165" spans="2:15">
      <c r="B165" s="74" t="s">
        <v>66</v>
      </c>
      <c r="C165" s="75" t="s">
        <v>237</v>
      </c>
      <c r="D165" s="68" t="s">
        <v>253</v>
      </c>
      <c r="E165" s="194" t="s">
        <v>268</v>
      </c>
      <c r="F165" s="203" t="s">
        <v>930</v>
      </c>
      <c r="G165" s="188"/>
      <c r="H165" s="189"/>
      <c r="I165" s="173"/>
      <c r="J165" s="174"/>
      <c r="K165" s="174"/>
      <c r="L165" s="175"/>
      <c r="M165" s="77" t="s">
        <v>2670</v>
      </c>
      <c r="N165" s="227" t="s">
        <v>2671</v>
      </c>
      <c r="O165" s="9"/>
    </row>
    <row r="166" spans="2:15">
      <c r="B166" s="156" t="s">
        <v>66</v>
      </c>
      <c r="C166" s="157" t="s">
        <v>237</v>
      </c>
      <c r="D166" s="158" t="s">
        <v>240</v>
      </c>
      <c r="E166" s="193" t="s">
        <v>240</v>
      </c>
      <c r="F166" s="202" t="s">
        <v>929</v>
      </c>
      <c r="G166" s="186" t="s">
        <v>241</v>
      </c>
      <c r="H166" s="187" t="s">
        <v>935</v>
      </c>
      <c r="I166" s="170"/>
      <c r="J166" s="171"/>
      <c r="K166" s="171"/>
      <c r="L166" s="172" t="s">
        <v>64</v>
      </c>
      <c r="M166" s="159" t="s">
        <v>2262</v>
      </c>
      <c r="N166" s="226" t="s">
        <v>2263</v>
      </c>
      <c r="O166" s="9"/>
    </row>
    <row r="167" spans="2:15">
      <c r="B167" s="74" t="s">
        <v>66</v>
      </c>
      <c r="C167" s="75" t="s">
        <v>237</v>
      </c>
      <c r="D167" s="68" t="s">
        <v>240</v>
      </c>
      <c r="E167" s="194" t="s">
        <v>262</v>
      </c>
      <c r="F167" s="203" t="s">
        <v>930</v>
      </c>
      <c r="G167" s="188"/>
      <c r="H167" s="189"/>
      <c r="I167" s="173"/>
      <c r="J167" s="174"/>
      <c r="K167" s="174"/>
      <c r="L167" s="175"/>
      <c r="M167" s="77" t="s">
        <v>2611</v>
      </c>
      <c r="N167" s="227" t="s">
        <v>2612</v>
      </c>
      <c r="O167" s="9"/>
    </row>
    <row r="168" spans="2:15">
      <c r="B168" s="74" t="s">
        <v>66</v>
      </c>
      <c r="C168" s="75" t="s">
        <v>237</v>
      </c>
      <c r="D168" s="68" t="s">
        <v>240</v>
      </c>
      <c r="E168" s="194" t="s">
        <v>264</v>
      </c>
      <c r="F168" s="203" t="s">
        <v>930</v>
      </c>
      <c r="G168" s="188"/>
      <c r="H168" s="189"/>
      <c r="I168" s="173"/>
      <c r="J168" s="174"/>
      <c r="K168" s="174"/>
      <c r="L168" s="175"/>
      <c r="M168" s="77" t="s">
        <v>2635</v>
      </c>
      <c r="N168" s="227" t="s">
        <v>2636</v>
      </c>
      <c r="O168" s="9"/>
    </row>
    <row r="169" spans="2:15">
      <c r="B169" s="74" t="s">
        <v>66</v>
      </c>
      <c r="C169" s="75" t="s">
        <v>237</v>
      </c>
      <c r="D169" s="68" t="s">
        <v>240</v>
      </c>
      <c r="E169" s="194" t="s">
        <v>272</v>
      </c>
      <c r="F169" s="203" t="s">
        <v>930</v>
      </c>
      <c r="G169" s="188"/>
      <c r="H169" s="189"/>
      <c r="I169" s="173"/>
      <c r="J169" s="174"/>
      <c r="K169" s="174"/>
      <c r="L169" s="175"/>
      <c r="M169" s="77" t="s">
        <v>2089</v>
      </c>
      <c r="N169" s="227" t="s">
        <v>2090</v>
      </c>
      <c r="O169" s="9"/>
    </row>
    <row r="170" spans="2:15">
      <c r="B170" s="74" t="s">
        <v>66</v>
      </c>
      <c r="C170" s="75" t="s">
        <v>237</v>
      </c>
      <c r="D170" s="68" t="s">
        <v>240</v>
      </c>
      <c r="E170" s="194" t="s">
        <v>273</v>
      </c>
      <c r="F170" s="203" t="s">
        <v>930</v>
      </c>
      <c r="G170" s="188"/>
      <c r="H170" s="189"/>
      <c r="I170" s="173"/>
      <c r="J170" s="174"/>
      <c r="K170" s="174"/>
      <c r="L170" s="175"/>
      <c r="M170" s="77" t="s">
        <v>2254</v>
      </c>
      <c r="N170" s="227" t="s">
        <v>2255</v>
      </c>
      <c r="O170" s="9"/>
    </row>
    <row r="171" spans="2:15">
      <c r="B171" s="74" t="s">
        <v>66</v>
      </c>
      <c r="C171" s="75" t="s">
        <v>237</v>
      </c>
      <c r="D171" s="68" t="s">
        <v>240</v>
      </c>
      <c r="E171" s="194" t="s">
        <v>278</v>
      </c>
      <c r="F171" s="203" t="s">
        <v>930</v>
      </c>
      <c r="G171" s="188"/>
      <c r="H171" s="189"/>
      <c r="I171" s="173"/>
      <c r="J171" s="174"/>
      <c r="K171" s="174"/>
      <c r="L171" s="175"/>
      <c r="M171" s="77" t="s">
        <v>2436</v>
      </c>
      <c r="N171" s="227" t="s">
        <v>2437</v>
      </c>
      <c r="O171" s="9"/>
    </row>
    <row r="172" spans="2:15">
      <c r="B172" s="74" t="s">
        <v>66</v>
      </c>
      <c r="C172" s="75" t="s">
        <v>237</v>
      </c>
      <c r="D172" s="68" t="s">
        <v>240</v>
      </c>
      <c r="E172" s="194" t="s">
        <v>280</v>
      </c>
      <c r="F172" s="203" t="s">
        <v>930</v>
      </c>
      <c r="G172" s="188"/>
      <c r="H172" s="189"/>
      <c r="I172" s="173"/>
      <c r="J172" s="174"/>
      <c r="K172" s="174"/>
      <c r="L172" s="175"/>
      <c r="M172" s="77" t="s">
        <v>2561</v>
      </c>
      <c r="N172" s="227" t="s">
        <v>2562</v>
      </c>
      <c r="O172" s="9"/>
    </row>
    <row r="173" spans="2:15">
      <c r="B173" s="156" t="s">
        <v>66</v>
      </c>
      <c r="C173" s="157" t="s">
        <v>237</v>
      </c>
      <c r="D173" s="158" t="s">
        <v>242</v>
      </c>
      <c r="E173" s="193" t="s">
        <v>242</v>
      </c>
      <c r="F173" s="202" t="s">
        <v>929</v>
      </c>
      <c r="G173" s="186" t="s">
        <v>243</v>
      </c>
      <c r="H173" s="187" t="s">
        <v>935</v>
      </c>
      <c r="I173" s="170"/>
      <c r="J173" s="171"/>
      <c r="K173" s="171"/>
      <c r="L173" s="172" t="s">
        <v>64</v>
      </c>
      <c r="M173" s="159" t="s">
        <v>2750</v>
      </c>
      <c r="N173" s="226" t="s">
        <v>2751</v>
      </c>
      <c r="O173" s="9"/>
    </row>
    <row r="174" spans="2:15">
      <c r="B174" s="74" t="s">
        <v>66</v>
      </c>
      <c r="C174" s="75" t="s">
        <v>237</v>
      </c>
      <c r="D174" s="68" t="s">
        <v>242</v>
      </c>
      <c r="E174" s="194" t="s">
        <v>271</v>
      </c>
      <c r="F174" s="203" t="s">
        <v>930</v>
      </c>
      <c r="G174" s="188"/>
      <c r="H174" s="189"/>
      <c r="I174" s="173"/>
      <c r="J174" s="174"/>
      <c r="K174" s="174"/>
      <c r="L174" s="175"/>
      <c r="M174" s="77" t="s">
        <v>2071</v>
      </c>
      <c r="N174" s="227" t="s">
        <v>2072</v>
      </c>
      <c r="O174" s="9"/>
    </row>
    <row r="175" spans="2:15">
      <c r="B175" s="156" t="s">
        <v>66</v>
      </c>
      <c r="C175" s="157" t="s">
        <v>237</v>
      </c>
      <c r="D175" s="158" t="s">
        <v>255</v>
      </c>
      <c r="E175" s="193" t="s">
        <v>255</v>
      </c>
      <c r="F175" s="202" t="s">
        <v>930</v>
      </c>
      <c r="G175" s="186" t="s">
        <v>256</v>
      </c>
      <c r="H175" s="187" t="s">
        <v>935</v>
      </c>
      <c r="I175" s="170"/>
      <c r="J175" s="171"/>
      <c r="K175" s="171"/>
      <c r="L175" s="172" t="s">
        <v>64</v>
      </c>
      <c r="M175" s="159" t="s">
        <v>2760</v>
      </c>
      <c r="N175" s="226" t="s">
        <v>2761</v>
      </c>
      <c r="O175" s="9"/>
    </row>
    <row r="176" spans="2:15">
      <c r="B176" s="74" t="s">
        <v>66</v>
      </c>
      <c r="C176" s="75" t="s">
        <v>237</v>
      </c>
      <c r="D176" s="68" t="s">
        <v>255</v>
      </c>
      <c r="E176" s="194" t="s">
        <v>274</v>
      </c>
      <c r="F176" s="203" t="s">
        <v>930</v>
      </c>
      <c r="G176" s="188"/>
      <c r="H176" s="189"/>
      <c r="I176" s="173"/>
      <c r="J176" s="174"/>
      <c r="K176" s="174"/>
      <c r="L176" s="175"/>
      <c r="M176" s="77" t="s">
        <v>2341</v>
      </c>
      <c r="N176" s="227" t="s">
        <v>2342</v>
      </c>
      <c r="O176" s="9"/>
    </row>
    <row r="177" spans="2:15">
      <c r="B177" s="156" t="s">
        <v>66</v>
      </c>
      <c r="C177" s="157" t="s">
        <v>237</v>
      </c>
      <c r="D177" s="158" t="s">
        <v>247</v>
      </c>
      <c r="E177" s="193" t="s">
        <v>247</v>
      </c>
      <c r="F177" s="202" t="s">
        <v>929</v>
      </c>
      <c r="G177" s="186" t="s">
        <v>248</v>
      </c>
      <c r="H177" s="187" t="s">
        <v>935</v>
      </c>
      <c r="I177" s="170"/>
      <c r="J177" s="171"/>
      <c r="K177" s="171"/>
      <c r="L177" s="172" t="s">
        <v>64</v>
      </c>
      <c r="M177" s="159" t="s">
        <v>2349</v>
      </c>
      <c r="N177" s="226" t="s">
        <v>2350</v>
      </c>
      <c r="O177" s="9"/>
    </row>
    <row r="178" spans="2:15">
      <c r="B178" s="74" t="s">
        <v>66</v>
      </c>
      <c r="C178" s="75" t="s">
        <v>237</v>
      </c>
      <c r="D178" s="68" t="s">
        <v>247</v>
      </c>
      <c r="E178" s="194" t="s">
        <v>259</v>
      </c>
      <c r="F178" s="203" t="s">
        <v>930</v>
      </c>
      <c r="G178" s="188" t="s">
        <v>260</v>
      </c>
      <c r="H178" s="189" t="s">
        <v>935</v>
      </c>
      <c r="I178" s="173"/>
      <c r="J178" s="174"/>
      <c r="K178" s="174"/>
      <c r="L178" s="175"/>
      <c r="M178" s="77" t="s">
        <v>2057</v>
      </c>
      <c r="N178" s="227" t="s">
        <v>2058</v>
      </c>
      <c r="O178" s="9"/>
    </row>
    <row r="179" spans="2:15">
      <c r="B179" s="74" t="s">
        <v>66</v>
      </c>
      <c r="C179" s="75" t="s">
        <v>237</v>
      </c>
      <c r="D179" s="68" t="s">
        <v>247</v>
      </c>
      <c r="E179" s="194" t="s">
        <v>266</v>
      </c>
      <c r="F179" s="203" t="s">
        <v>930</v>
      </c>
      <c r="G179" s="188"/>
      <c r="H179" s="189"/>
      <c r="I179" s="173"/>
      <c r="J179" s="174"/>
      <c r="K179" s="174"/>
      <c r="L179" s="175"/>
      <c r="M179" s="77" t="s">
        <v>2665</v>
      </c>
      <c r="N179" s="227" t="s">
        <v>2666</v>
      </c>
      <c r="O179" s="9"/>
    </row>
    <row r="180" spans="2:15">
      <c r="B180" s="74" t="s">
        <v>66</v>
      </c>
      <c r="C180" s="75" t="s">
        <v>237</v>
      </c>
      <c r="D180" s="68" t="s">
        <v>247</v>
      </c>
      <c r="E180" s="194" t="s">
        <v>65</v>
      </c>
      <c r="F180" s="203" t="s">
        <v>930</v>
      </c>
      <c r="G180" s="188"/>
      <c r="H180" s="189"/>
      <c r="I180" s="173"/>
      <c r="J180" s="174"/>
      <c r="K180" s="174"/>
      <c r="L180" s="175"/>
      <c r="M180" s="77" t="s">
        <v>2203</v>
      </c>
      <c r="N180" s="227" t="s">
        <v>2204</v>
      </c>
      <c r="O180" s="9"/>
    </row>
    <row r="181" spans="2:15">
      <c r="B181" s="156" t="s">
        <v>66</v>
      </c>
      <c r="C181" s="157" t="s">
        <v>237</v>
      </c>
      <c r="D181" s="158" t="s">
        <v>244</v>
      </c>
      <c r="E181" s="193" t="s">
        <v>245</v>
      </c>
      <c r="F181" s="202" t="s">
        <v>929</v>
      </c>
      <c r="G181" s="186" t="s">
        <v>246</v>
      </c>
      <c r="H181" s="187" t="s">
        <v>935</v>
      </c>
      <c r="I181" s="170"/>
      <c r="J181" s="171"/>
      <c r="K181" s="171"/>
      <c r="L181" s="172" t="s">
        <v>64</v>
      </c>
      <c r="M181" s="159" t="s">
        <v>2353</v>
      </c>
      <c r="N181" s="226" t="s">
        <v>2354</v>
      </c>
      <c r="O181" s="9"/>
    </row>
    <row r="182" spans="2:15">
      <c r="B182" s="74" t="s">
        <v>66</v>
      </c>
      <c r="C182" s="75" t="s">
        <v>237</v>
      </c>
      <c r="D182" s="68" t="s">
        <v>244</v>
      </c>
      <c r="E182" s="194" t="s">
        <v>270</v>
      </c>
      <c r="F182" s="203" t="s">
        <v>930</v>
      </c>
      <c r="G182" s="188"/>
      <c r="H182" s="189"/>
      <c r="I182" s="173"/>
      <c r="J182" s="174"/>
      <c r="K182" s="174"/>
      <c r="L182" s="175"/>
      <c r="M182" s="77" t="s">
        <v>2026</v>
      </c>
      <c r="N182" s="227" t="s">
        <v>2027</v>
      </c>
      <c r="O182" s="9"/>
    </row>
    <row r="183" spans="2:15">
      <c r="B183" s="74" t="s">
        <v>66</v>
      </c>
      <c r="C183" s="75" t="s">
        <v>237</v>
      </c>
      <c r="D183" s="68" t="s">
        <v>244</v>
      </c>
      <c r="E183" s="194" t="s">
        <v>279</v>
      </c>
      <c r="F183" s="203" t="s">
        <v>930</v>
      </c>
      <c r="G183" s="188"/>
      <c r="H183" s="189"/>
      <c r="I183" s="173"/>
      <c r="J183" s="174"/>
      <c r="K183" s="174"/>
      <c r="L183" s="175"/>
      <c r="M183" s="77" t="s">
        <v>2442</v>
      </c>
      <c r="N183" s="227" t="s">
        <v>2443</v>
      </c>
      <c r="O183" s="9"/>
    </row>
    <row r="184" spans="2:15">
      <c r="B184" s="156" t="s">
        <v>66</v>
      </c>
      <c r="C184" s="157" t="s">
        <v>237</v>
      </c>
      <c r="D184" s="158" t="s">
        <v>251</v>
      </c>
      <c r="E184" s="193" t="s">
        <v>251</v>
      </c>
      <c r="F184" s="202" t="s">
        <v>929</v>
      </c>
      <c r="G184" s="186" t="s">
        <v>252</v>
      </c>
      <c r="H184" s="187" t="s">
        <v>935</v>
      </c>
      <c r="I184" s="170"/>
      <c r="J184" s="171"/>
      <c r="K184" s="171"/>
      <c r="L184" s="172" t="s">
        <v>64</v>
      </c>
      <c r="M184" s="159" t="s">
        <v>2365</v>
      </c>
      <c r="N184" s="226" t="s">
        <v>2366</v>
      </c>
      <c r="O184" s="9"/>
    </row>
    <row r="185" spans="2:15">
      <c r="B185" s="74" t="s">
        <v>66</v>
      </c>
      <c r="C185" s="75" t="s">
        <v>237</v>
      </c>
      <c r="D185" s="68" t="s">
        <v>251</v>
      </c>
      <c r="E185" s="194" t="s">
        <v>275</v>
      </c>
      <c r="F185" s="203" t="s">
        <v>930</v>
      </c>
      <c r="G185" s="188"/>
      <c r="H185" s="189"/>
      <c r="I185" s="173"/>
      <c r="J185" s="174"/>
      <c r="K185" s="174"/>
      <c r="L185" s="175"/>
      <c r="M185" s="77" t="s">
        <v>2361</v>
      </c>
      <c r="N185" s="227" t="s">
        <v>2362</v>
      </c>
      <c r="O185" s="9"/>
    </row>
    <row r="186" spans="2:15" ht="18">
      <c r="B186" s="73" t="s">
        <v>66</v>
      </c>
      <c r="C186" s="142" t="s">
        <v>281</v>
      </c>
      <c r="D186" s="67" t="s">
        <v>36</v>
      </c>
      <c r="E186" s="195" t="s">
        <v>36</v>
      </c>
      <c r="F186" s="218" t="s">
        <v>36</v>
      </c>
      <c r="G186" s="180"/>
      <c r="H186" s="181"/>
      <c r="I186" s="220"/>
      <c r="J186" s="221"/>
      <c r="K186" s="221"/>
      <c r="L186" s="222"/>
      <c r="M186" s="76"/>
      <c r="N186" s="228"/>
      <c r="O186" s="9"/>
    </row>
    <row r="187" spans="2:15">
      <c r="B187" s="74" t="s">
        <v>66</v>
      </c>
      <c r="C187" s="75" t="s">
        <v>281</v>
      </c>
      <c r="D187" s="68" t="s">
        <v>286</v>
      </c>
      <c r="E187" s="194" t="s">
        <v>286</v>
      </c>
      <c r="F187" s="203" t="s">
        <v>930</v>
      </c>
      <c r="G187" s="188" t="s">
        <v>287</v>
      </c>
      <c r="H187" s="189" t="s">
        <v>935</v>
      </c>
      <c r="I187" s="173"/>
      <c r="J187" s="174"/>
      <c r="K187" s="174"/>
      <c r="L187" s="175"/>
      <c r="M187" s="77" t="s">
        <v>2133</v>
      </c>
      <c r="N187" s="227" t="s">
        <v>2134</v>
      </c>
      <c r="O187" s="9"/>
    </row>
    <row r="188" spans="2:15">
      <c r="B188" s="74" t="s">
        <v>66</v>
      </c>
      <c r="C188" s="75" t="s">
        <v>281</v>
      </c>
      <c r="D188" s="68" t="s">
        <v>286</v>
      </c>
      <c r="E188" s="194" t="s">
        <v>288</v>
      </c>
      <c r="F188" s="203" t="s">
        <v>930</v>
      </c>
      <c r="G188" s="188"/>
      <c r="H188" s="189"/>
      <c r="I188" s="173"/>
      <c r="J188" s="174"/>
      <c r="K188" s="174"/>
      <c r="L188" s="175"/>
      <c r="M188" s="77" t="s">
        <v>2280</v>
      </c>
      <c r="N188" s="227" t="s">
        <v>2281</v>
      </c>
      <c r="O188" s="9"/>
    </row>
    <row r="189" spans="2:15">
      <c r="B189" s="74" t="s">
        <v>66</v>
      </c>
      <c r="C189" s="75" t="s">
        <v>281</v>
      </c>
      <c r="D189" s="68" t="s">
        <v>286</v>
      </c>
      <c r="E189" s="194" t="s">
        <v>293</v>
      </c>
      <c r="F189" s="203" t="s">
        <v>931</v>
      </c>
      <c r="G189" s="188" t="s">
        <v>294</v>
      </c>
      <c r="H189" s="189" t="s">
        <v>935</v>
      </c>
      <c r="I189" s="173"/>
      <c r="J189" s="174"/>
      <c r="K189" s="174"/>
      <c r="L189" s="175"/>
      <c r="M189" s="77" t="s">
        <v>2135</v>
      </c>
      <c r="N189" s="227" t="s">
        <v>2136</v>
      </c>
      <c r="O189" s="9"/>
    </row>
    <row r="190" spans="2:15">
      <c r="B190" s="152" t="s">
        <v>66</v>
      </c>
      <c r="C190" s="153" t="s">
        <v>281</v>
      </c>
      <c r="D190" s="154" t="s">
        <v>289</v>
      </c>
      <c r="E190" s="192" t="s">
        <v>290</v>
      </c>
      <c r="F190" s="201" t="s">
        <v>930</v>
      </c>
      <c r="G190" s="184"/>
      <c r="H190" s="185"/>
      <c r="I190" s="167"/>
      <c r="J190" s="168"/>
      <c r="K190" s="168"/>
      <c r="L190" s="169" t="s">
        <v>64</v>
      </c>
      <c r="M190" s="155" t="s">
        <v>2317</v>
      </c>
      <c r="N190" s="225" t="s">
        <v>2318</v>
      </c>
      <c r="O190" s="9"/>
    </row>
    <row r="191" spans="2:15">
      <c r="B191" s="152" t="s">
        <v>66</v>
      </c>
      <c r="C191" s="153" t="s">
        <v>281</v>
      </c>
      <c r="D191" s="154" t="s">
        <v>282</v>
      </c>
      <c r="E191" s="192" t="s">
        <v>282</v>
      </c>
      <c r="F191" s="201" t="s">
        <v>929</v>
      </c>
      <c r="G191" s="184" t="s">
        <v>283</v>
      </c>
      <c r="H191" s="185" t="s">
        <v>935</v>
      </c>
      <c r="I191" s="167"/>
      <c r="J191" s="168"/>
      <c r="K191" s="168" t="s">
        <v>73</v>
      </c>
      <c r="L191" s="169" t="s">
        <v>64</v>
      </c>
      <c r="M191" s="155" t="s">
        <v>2521</v>
      </c>
      <c r="N191" s="225" t="s">
        <v>2522</v>
      </c>
      <c r="O191" s="9"/>
    </row>
    <row r="192" spans="2:15">
      <c r="B192" s="156" t="s">
        <v>66</v>
      </c>
      <c r="C192" s="157" t="s">
        <v>281</v>
      </c>
      <c r="D192" s="158" t="s">
        <v>284</v>
      </c>
      <c r="E192" s="193" t="s">
        <v>284</v>
      </c>
      <c r="F192" s="202" t="s">
        <v>930</v>
      </c>
      <c r="G192" s="186" t="s">
        <v>285</v>
      </c>
      <c r="H192" s="187" t="s">
        <v>935</v>
      </c>
      <c r="I192" s="170"/>
      <c r="J192" s="171"/>
      <c r="K192" s="171"/>
      <c r="L192" s="172" t="s">
        <v>64</v>
      </c>
      <c r="M192" s="159" t="s">
        <v>2527</v>
      </c>
      <c r="N192" s="226" t="s">
        <v>2528</v>
      </c>
      <c r="O192" s="9"/>
    </row>
    <row r="193" spans="2:15">
      <c r="B193" s="74" t="s">
        <v>66</v>
      </c>
      <c r="C193" s="75" t="s">
        <v>281</v>
      </c>
      <c r="D193" s="68" t="s">
        <v>284</v>
      </c>
      <c r="E193" s="194" t="s">
        <v>291</v>
      </c>
      <c r="F193" s="203" t="s">
        <v>931</v>
      </c>
      <c r="G193" s="188" t="s">
        <v>292</v>
      </c>
      <c r="H193" s="189" t="s">
        <v>935</v>
      </c>
      <c r="I193" s="173"/>
      <c r="J193" s="174"/>
      <c r="K193" s="174"/>
      <c r="L193" s="175"/>
      <c r="M193" s="77" t="s">
        <v>1999</v>
      </c>
      <c r="N193" s="227" t="s">
        <v>2000</v>
      </c>
      <c r="O193" s="9"/>
    </row>
    <row r="194" spans="2:15" ht="18">
      <c r="B194" s="73" t="s">
        <v>66</v>
      </c>
      <c r="C194" s="142" t="s">
        <v>295</v>
      </c>
      <c r="D194" s="67" t="s">
        <v>36</v>
      </c>
      <c r="E194" s="195" t="s">
        <v>36</v>
      </c>
      <c r="F194" s="218" t="s">
        <v>36</v>
      </c>
      <c r="G194" s="180"/>
      <c r="H194" s="181"/>
      <c r="I194" s="220"/>
      <c r="J194" s="221"/>
      <c r="K194" s="221"/>
      <c r="L194" s="222"/>
      <c r="M194" s="76"/>
      <c r="N194" s="228"/>
      <c r="O194" s="9"/>
    </row>
    <row r="195" spans="2:15">
      <c r="B195" s="74" t="s">
        <v>66</v>
      </c>
      <c r="C195" s="75" t="s">
        <v>295</v>
      </c>
      <c r="D195" s="68" t="s">
        <v>307</v>
      </c>
      <c r="E195" s="194" t="s">
        <v>307</v>
      </c>
      <c r="F195" s="203" t="s">
        <v>930</v>
      </c>
      <c r="G195" s="188" t="s">
        <v>308</v>
      </c>
      <c r="H195" s="189" t="s">
        <v>935</v>
      </c>
      <c r="I195" s="173"/>
      <c r="J195" s="174"/>
      <c r="K195" s="174"/>
      <c r="L195" s="175" t="s">
        <v>64</v>
      </c>
      <c r="M195" s="77" t="s">
        <v>2101</v>
      </c>
      <c r="N195" s="227" t="s">
        <v>2102</v>
      </c>
      <c r="O195" s="9"/>
    </row>
    <row r="196" spans="2:15">
      <c r="B196" s="74" t="s">
        <v>66</v>
      </c>
      <c r="C196" s="75" t="s">
        <v>295</v>
      </c>
      <c r="D196" s="68" t="s">
        <v>307</v>
      </c>
      <c r="E196" s="194" t="s">
        <v>311</v>
      </c>
      <c r="F196" s="203" t="s">
        <v>930</v>
      </c>
      <c r="G196" s="188" t="s">
        <v>312</v>
      </c>
      <c r="H196" s="189" t="s">
        <v>935</v>
      </c>
      <c r="I196" s="173"/>
      <c r="J196" s="174"/>
      <c r="K196" s="174"/>
      <c r="L196" s="175"/>
      <c r="M196" s="77" t="s">
        <v>2633</v>
      </c>
      <c r="N196" s="227" t="s">
        <v>2634</v>
      </c>
      <c r="O196" s="9"/>
    </row>
    <row r="197" spans="2:15">
      <c r="B197" s="74" t="s">
        <v>66</v>
      </c>
      <c r="C197" s="75" t="s">
        <v>295</v>
      </c>
      <c r="D197" s="68" t="s">
        <v>307</v>
      </c>
      <c r="E197" s="194" t="s">
        <v>319</v>
      </c>
      <c r="F197" s="203" t="s">
        <v>930</v>
      </c>
      <c r="G197" s="188"/>
      <c r="H197" s="189"/>
      <c r="I197" s="173"/>
      <c r="J197" s="174"/>
      <c r="K197" s="174"/>
      <c r="L197" s="175"/>
      <c r="M197" s="77" t="s">
        <v>1887</v>
      </c>
      <c r="N197" s="227" t="s">
        <v>1888</v>
      </c>
      <c r="O197" s="9"/>
    </row>
    <row r="198" spans="2:15">
      <c r="B198" s="74" t="s">
        <v>66</v>
      </c>
      <c r="C198" s="75" t="s">
        <v>295</v>
      </c>
      <c r="D198" s="68" t="s">
        <v>307</v>
      </c>
      <c r="E198" s="194" t="s">
        <v>321</v>
      </c>
      <c r="F198" s="203" t="s">
        <v>930</v>
      </c>
      <c r="G198" s="188"/>
      <c r="H198" s="189"/>
      <c r="I198" s="173"/>
      <c r="J198" s="174"/>
      <c r="K198" s="174"/>
      <c r="L198" s="175"/>
      <c r="M198" s="77" t="s">
        <v>2651</v>
      </c>
      <c r="N198" s="227" t="s">
        <v>2652</v>
      </c>
      <c r="O198" s="9"/>
    </row>
    <row r="199" spans="2:15">
      <c r="B199" s="74" t="s">
        <v>66</v>
      </c>
      <c r="C199" s="75" t="s">
        <v>295</v>
      </c>
      <c r="D199" s="68" t="s">
        <v>307</v>
      </c>
      <c r="E199" s="194" t="s">
        <v>338</v>
      </c>
      <c r="F199" s="203" t="s">
        <v>930</v>
      </c>
      <c r="G199" s="188"/>
      <c r="H199" s="189"/>
      <c r="I199" s="173"/>
      <c r="J199" s="174"/>
      <c r="K199" s="174"/>
      <c r="L199" s="175"/>
      <c r="M199" s="77" t="s">
        <v>2481</v>
      </c>
      <c r="N199" s="227" t="s">
        <v>2482</v>
      </c>
      <c r="O199" s="9"/>
    </row>
    <row r="200" spans="2:15">
      <c r="B200" s="156" t="s">
        <v>66</v>
      </c>
      <c r="C200" s="157" t="s">
        <v>295</v>
      </c>
      <c r="D200" s="158" t="s">
        <v>299</v>
      </c>
      <c r="E200" s="193" t="s">
        <v>299</v>
      </c>
      <c r="F200" s="202" t="s">
        <v>929</v>
      </c>
      <c r="G200" s="186" t="s">
        <v>300</v>
      </c>
      <c r="H200" s="187" t="s">
        <v>935</v>
      </c>
      <c r="I200" s="170"/>
      <c r="J200" s="171"/>
      <c r="K200" s="171"/>
      <c r="L200" s="172" t="s">
        <v>64</v>
      </c>
      <c r="M200" s="159" t="s">
        <v>2176</v>
      </c>
      <c r="N200" s="226" t="s">
        <v>2177</v>
      </c>
      <c r="O200" s="9"/>
    </row>
    <row r="201" spans="2:15">
      <c r="B201" s="74" t="s">
        <v>66</v>
      </c>
      <c r="C201" s="75" t="s">
        <v>295</v>
      </c>
      <c r="D201" s="68" t="s">
        <v>299</v>
      </c>
      <c r="E201" s="194" t="s">
        <v>315</v>
      </c>
      <c r="F201" s="203" t="s">
        <v>930</v>
      </c>
      <c r="G201" s="188" t="s">
        <v>316</v>
      </c>
      <c r="H201" s="189" t="s">
        <v>935</v>
      </c>
      <c r="I201" s="173"/>
      <c r="J201" s="174"/>
      <c r="K201" s="174"/>
      <c r="L201" s="175"/>
      <c r="M201" s="77" t="s">
        <v>2105</v>
      </c>
      <c r="N201" s="227" t="s">
        <v>2106</v>
      </c>
      <c r="O201" s="9"/>
    </row>
    <row r="202" spans="2:15">
      <c r="B202" s="74" t="s">
        <v>66</v>
      </c>
      <c r="C202" s="75" t="s">
        <v>295</v>
      </c>
      <c r="D202" s="68" t="s">
        <v>299</v>
      </c>
      <c r="E202" s="194" t="s">
        <v>320</v>
      </c>
      <c r="F202" s="203" t="s">
        <v>930</v>
      </c>
      <c r="G202" s="188"/>
      <c r="H202" s="189"/>
      <c r="I202" s="173"/>
      <c r="J202" s="174"/>
      <c r="K202" s="174"/>
      <c r="L202" s="175"/>
      <c r="M202" s="77" t="s">
        <v>1913</v>
      </c>
      <c r="N202" s="227" t="s">
        <v>1914</v>
      </c>
      <c r="O202" s="9"/>
    </row>
    <row r="203" spans="2:15">
      <c r="B203" s="74" t="s">
        <v>66</v>
      </c>
      <c r="C203" s="75" t="s">
        <v>295</v>
      </c>
      <c r="D203" s="68" t="s">
        <v>299</v>
      </c>
      <c r="E203" s="194" t="s">
        <v>324</v>
      </c>
      <c r="F203" s="203" t="s">
        <v>930</v>
      </c>
      <c r="G203" s="188"/>
      <c r="H203" s="189"/>
      <c r="I203" s="173"/>
      <c r="J203" s="174"/>
      <c r="K203" s="174"/>
      <c r="L203" s="175"/>
      <c r="M203" s="77" t="s">
        <v>2686</v>
      </c>
      <c r="N203" s="227" t="s">
        <v>2687</v>
      </c>
      <c r="O203" s="9"/>
    </row>
    <row r="204" spans="2:15">
      <c r="B204" s="74" t="s">
        <v>66</v>
      </c>
      <c r="C204" s="75" t="s">
        <v>295</v>
      </c>
      <c r="D204" s="68" t="s">
        <v>299</v>
      </c>
      <c r="E204" s="194" t="s">
        <v>327</v>
      </c>
      <c r="F204" s="203" t="s">
        <v>930</v>
      </c>
      <c r="G204" s="188"/>
      <c r="H204" s="189"/>
      <c r="I204" s="173"/>
      <c r="J204" s="174"/>
      <c r="K204" s="174"/>
      <c r="L204" s="175"/>
      <c r="M204" s="77" t="s">
        <v>2083</v>
      </c>
      <c r="N204" s="227" t="s">
        <v>2084</v>
      </c>
      <c r="O204" s="9"/>
    </row>
    <row r="205" spans="2:15">
      <c r="B205" s="74" t="s">
        <v>66</v>
      </c>
      <c r="C205" s="75" t="s">
        <v>295</v>
      </c>
      <c r="D205" s="68" t="s">
        <v>299</v>
      </c>
      <c r="E205" s="194" t="s">
        <v>328</v>
      </c>
      <c r="F205" s="203" t="s">
        <v>930</v>
      </c>
      <c r="G205" s="188"/>
      <c r="H205" s="189"/>
      <c r="I205" s="173"/>
      <c r="J205" s="174"/>
      <c r="K205" s="174"/>
      <c r="L205" s="175"/>
      <c r="M205" s="77" t="s">
        <v>2087</v>
      </c>
      <c r="N205" s="227" t="s">
        <v>2088</v>
      </c>
      <c r="O205" s="9"/>
    </row>
    <row r="206" spans="2:15">
      <c r="B206" s="74" t="s">
        <v>66</v>
      </c>
      <c r="C206" s="75" t="s">
        <v>295</v>
      </c>
      <c r="D206" s="68" t="s">
        <v>299</v>
      </c>
      <c r="E206" s="194" t="s">
        <v>339</v>
      </c>
      <c r="F206" s="203" t="s">
        <v>930</v>
      </c>
      <c r="G206" s="188"/>
      <c r="H206" s="189"/>
      <c r="I206" s="173"/>
      <c r="J206" s="174"/>
      <c r="K206" s="174"/>
      <c r="L206" s="175"/>
      <c r="M206" s="77" t="s">
        <v>2474</v>
      </c>
      <c r="N206" s="227" t="s">
        <v>2475</v>
      </c>
      <c r="O206" s="9"/>
    </row>
    <row r="207" spans="2:15">
      <c r="B207" s="74" t="s">
        <v>66</v>
      </c>
      <c r="C207" s="75" t="s">
        <v>295</v>
      </c>
      <c r="D207" s="68" t="s">
        <v>299</v>
      </c>
      <c r="E207" s="194" t="s">
        <v>340</v>
      </c>
      <c r="F207" s="203" t="s">
        <v>930</v>
      </c>
      <c r="G207" s="188"/>
      <c r="H207" s="189"/>
      <c r="I207" s="173"/>
      <c r="J207" s="174"/>
      <c r="K207" s="174"/>
      <c r="L207" s="175"/>
      <c r="M207" s="77" t="s">
        <v>2505</v>
      </c>
      <c r="N207" s="227" t="s">
        <v>2506</v>
      </c>
      <c r="O207" s="9"/>
    </row>
    <row r="208" spans="2:15">
      <c r="B208" s="152" t="s">
        <v>66</v>
      </c>
      <c r="C208" s="153" t="s">
        <v>295</v>
      </c>
      <c r="D208" s="154" t="s">
        <v>337</v>
      </c>
      <c r="E208" s="192" t="s">
        <v>337</v>
      </c>
      <c r="F208" s="201" t="s">
        <v>930</v>
      </c>
      <c r="G208" s="184"/>
      <c r="H208" s="185"/>
      <c r="I208" s="167"/>
      <c r="J208" s="168"/>
      <c r="K208" s="168"/>
      <c r="L208" s="169" t="s">
        <v>64</v>
      </c>
      <c r="M208" s="155" t="s">
        <v>2363</v>
      </c>
      <c r="N208" s="225" t="s">
        <v>2364</v>
      </c>
      <c r="O208" s="9"/>
    </row>
    <row r="209" spans="2:15">
      <c r="B209" s="156" t="s">
        <v>66</v>
      </c>
      <c r="C209" s="157" t="s">
        <v>295</v>
      </c>
      <c r="D209" s="158" t="s">
        <v>296</v>
      </c>
      <c r="E209" s="193" t="s">
        <v>297</v>
      </c>
      <c r="F209" s="202" t="s">
        <v>927</v>
      </c>
      <c r="G209" s="186" t="s">
        <v>298</v>
      </c>
      <c r="H209" s="187" t="s">
        <v>935</v>
      </c>
      <c r="I209" s="170">
        <v>1</v>
      </c>
      <c r="J209" s="171" t="s">
        <v>9</v>
      </c>
      <c r="K209" s="171" t="s">
        <v>73</v>
      </c>
      <c r="L209" s="172" t="s">
        <v>64</v>
      </c>
      <c r="M209" s="159" t="s">
        <v>2369</v>
      </c>
      <c r="N209" s="226" t="s">
        <v>2190</v>
      </c>
      <c r="O209" s="9"/>
    </row>
    <row r="210" spans="2:15">
      <c r="B210" s="74" t="s">
        <v>66</v>
      </c>
      <c r="C210" s="75" t="s">
        <v>295</v>
      </c>
      <c r="D210" s="68" t="s">
        <v>296</v>
      </c>
      <c r="E210" s="194" t="s">
        <v>303</v>
      </c>
      <c r="F210" s="203" t="s">
        <v>930</v>
      </c>
      <c r="G210" s="188" t="s">
        <v>304</v>
      </c>
      <c r="H210" s="189" t="s">
        <v>935</v>
      </c>
      <c r="I210" s="173"/>
      <c r="J210" s="174"/>
      <c r="K210" s="174"/>
      <c r="L210" s="175"/>
      <c r="M210" s="77" t="s">
        <v>2507</v>
      </c>
      <c r="N210" s="227" t="s">
        <v>2508</v>
      </c>
      <c r="O210" s="9"/>
    </row>
    <row r="211" spans="2:15">
      <c r="B211" s="74" t="s">
        <v>66</v>
      </c>
      <c r="C211" s="75" t="s">
        <v>295</v>
      </c>
      <c r="D211" s="68" t="s">
        <v>296</v>
      </c>
      <c r="E211" s="194" t="s">
        <v>305</v>
      </c>
      <c r="F211" s="203" t="s">
        <v>930</v>
      </c>
      <c r="G211" s="188" t="s">
        <v>306</v>
      </c>
      <c r="H211" s="189" t="s">
        <v>935</v>
      </c>
      <c r="I211" s="173"/>
      <c r="J211" s="174"/>
      <c r="K211" s="174"/>
      <c r="L211" s="175"/>
      <c r="M211" s="77" t="s">
        <v>2003</v>
      </c>
      <c r="N211" s="227" t="s">
        <v>2004</v>
      </c>
      <c r="O211" s="9"/>
    </row>
    <row r="212" spans="2:15">
      <c r="B212" s="74" t="s">
        <v>66</v>
      </c>
      <c r="C212" s="75" t="s">
        <v>295</v>
      </c>
      <c r="D212" s="68" t="s">
        <v>296</v>
      </c>
      <c r="E212" s="194" t="s">
        <v>309</v>
      </c>
      <c r="F212" s="203" t="s">
        <v>930</v>
      </c>
      <c r="G212" s="188" t="s">
        <v>310</v>
      </c>
      <c r="H212" s="189" t="s">
        <v>935</v>
      </c>
      <c r="I212" s="173"/>
      <c r="J212" s="174"/>
      <c r="K212" s="174"/>
      <c r="L212" s="175"/>
      <c r="M212" s="77" t="s">
        <v>1909</v>
      </c>
      <c r="N212" s="227" t="s">
        <v>1910</v>
      </c>
      <c r="O212" s="9"/>
    </row>
    <row r="213" spans="2:15">
      <c r="B213" s="74" t="s">
        <v>66</v>
      </c>
      <c r="C213" s="75" t="s">
        <v>295</v>
      </c>
      <c r="D213" s="68" t="s">
        <v>296</v>
      </c>
      <c r="E213" s="194" t="s">
        <v>313</v>
      </c>
      <c r="F213" s="203" t="s">
        <v>930</v>
      </c>
      <c r="G213" s="188" t="s">
        <v>314</v>
      </c>
      <c r="H213" s="189" t="s">
        <v>935</v>
      </c>
      <c r="I213" s="173"/>
      <c r="J213" s="174"/>
      <c r="K213" s="174"/>
      <c r="L213" s="175"/>
      <c r="M213" s="77" t="s">
        <v>1891</v>
      </c>
      <c r="N213" s="227" t="s">
        <v>1892</v>
      </c>
      <c r="O213" s="9"/>
    </row>
    <row r="214" spans="2:15">
      <c r="B214" s="74" t="s">
        <v>66</v>
      </c>
      <c r="C214" s="75" t="s">
        <v>295</v>
      </c>
      <c r="D214" s="68" t="s">
        <v>296</v>
      </c>
      <c r="E214" s="194" t="s">
        <v>317</v>
      </c>
      <c r="F214" s="203" t="s">
        <v>930</v>
      </c>
      <c r="G214" s="188" t="s">
        <v>318</v>
      </c>
      <c r="H214" s="189" t="s">
        <v>935</v>
      </c>
      <c r="I214" s="173"/>
      <c r="J214" s="174"/>
      <c r="K214" s="174"/>
      <c r="L214" s="175"/>
      <c r="M214" s="77" t="s">
        <v>2097</v>
      </c>
      <c r="N214" s="227" t="s">
        <v>2098</v>
      </c>
      <c r="O214" s="9"/>
    </row>
    <row r="215" spans="2:15">
      <c r="B215" s="74" t="s">
        <v>66</v>
      </c>
      <c r="C215" s="75" t="s">
        <v>295</v>
      </c>
      <c r="D215" s="68" t="s">
        <v>296</v>
      </c>
      <c r="E215" s="194" t="s">
        <v>322</v>
      </c>
      <c r="F215" s="203" t="s">
        <v>930</v>
      </c>
      <c r="G215" s="188"/>
      <c r="H215" s="189"/>
      <c r="I215" s="173"/>
      <c r="J215" s="174"/>
      <c r="K215" s="174"/>
      <c r="L215" s="175"/>
      <c r="M215" s="77" t="s">
        <v>2663</v>
      </c>
      <c r="N215" s="227" t="s">
        <v>2664</v>
      </c>
      <c r="O215" s="9"/>
    </row>
    <row r="216" spans="2:15">
      <c r="B216" s="74" t="s">
        <v>66</v>
      </c>
      <c r="C216" s="75" t="s">
        <v>295</v>
      </c>
      <c r="D216" s="68" t="s">
        <v>296</v>
      </c>
      <c r="E216" s="194" t="s">
        <v>323</v>
      </c>
      <c r="F216" s="203" t="s">
        <v>930</v>
      </c>
      <c r="G216" s="188"/>
      <c r="H216" s="189"/>
      <c r="I216" s="173"/>
      <c r="J216" s="174"/>
      <c r="K216" s="174"/>
      <c r="L216" s="175"/>
      <c r="M216" s="77" t="s">
        <v>2682</v>
      </c>
      <c r="N216" s="227" t="s">
        <v>2683</v>
      </c>
      <c r="O216" s="9"/>
    </row>
    <row r="217" spans="2:15">
      <c r="B217" s="74" t="s">
        <v>66</v>
      </c>
      <c r="C217" s="75" t="s">
        <v>295</v>
      </c>
      <c r="D217" s="68" t="s">
        <v>296</v>
      </c>
      <c r="E217" s="194" t="s">
        <v>325</v>
      </c>
      <c r="F217" s="203" t="s">
        <v>930</v>
      </c>
      <c r="G217" s="188"/>
      <c r="H217" s="189"/>
      <c r="I217" s="173"/>
      <c r="J217" s="174"/>
      <c r="K217" s="174"/>
      <c r="L217" s="175"/>
      <c r="M217" s="77" t="s">
        <v>2005</v>
      </c>
      <c r="N217" s="227" t="s">
        <v>2006</v>
      </c>
      <c r="O217" s="9"/>
    </row>
    <row r="218" spans="2:15">
      <c r="B218" s="74" t="s">
        <v>66</v>
      </c>
      <c r="C218" s="75" t="s">
        <v>295</v>
      </c>
      <c r="D218" s="68" t="s">
        <v>296</v>
      </c>
      <c r="E218" s="194" t="s">
        <v>326</v>
      </c>
      <c r="F218" s="203" t="s">
        <v>930</v>
      </c>
      <c r="G218" s="188"/>
      <c r="H218" s="189"/>
      <c r="I218" s="173"/>
      <c r="J218" s="174"/>
      <c r="K218" s="174"/>
      <c r="L218" s="175"/>
      <c r="M218" s="77" t="s">
        <v>2073</v>
      </c>
      <c r="N218" s="227" t="s">
        <v>2074</v>
      </c>
      <c r="O218" s="9"/>
    </row>
    <row r="219" spans="2:15">
      <c r="B219" s="74" t="s">
        <v>66</v>
      </c>
      <c r="C219" s="75" t="s">
        <v>295</v>
      </c>
      <c r="D219" s="68" t="s">
        <v>296</v>
      </c>
      <c r="E219" s="194" t="s">
        <v>329</v>
      </c>
      <c r="F219" s="203" t="s">
        <v>930</v>
      </c>
      <c r="G219" s="188"/>
      <c r="H219" s="189"/>
      <c r="I219" s="173"/>
      <c r="J219" s="174"/>
      <c r="K219" s="174"/>
      <c r="L219" s="175"/>
      <c r="M219" s="77" t="s">
        <v>2119</v>
      </c>
      <c r="N219" s="227" t="s">
        <v>2120</v>
      </c>
      <c r="O219" s="9"/>
    </row>
    <row r="220" spans="2:15">
      <c r="B220" s="74" t="s">
        <v>66</v>
      </c>
      <c r="C220" s="75" t="s">
        <v>295</v>
      </c>
      <c r="D220" s="68" t="s">
        <v>296</v>
      </c>
      <c r="E220" s="194" t="s">
        <v>330</v>
      </c>
      <c r="F220" s="203" t="s">
        <v>930</v>
      </c>
      <c r="G220" s="188"/>
      <c r="H220" s="189"/>
      <c r="I220" s="173"/>
      <c r="J220" s="174"/>
      <c r="K220" s="174"/>
      <c r="L220" s="175"/>
      <c r="M220" s="77" t="s">
        <v>2149</v>
      </c>
      <c r="N220" s="227" t="s">
        <v>2150</v>
      </c>
      <c r="O220" s="9"/>
    </row>
    <row r="221" spans="2:15">
      <c r="B221" s="74" t="s">
        <v>66</v>
      </c>
      <c r="C221" s="75" t="s">
        <v>295</v>
      </c>
      <c r="D221" s="68" t="s">
        <v>296</v>
      </c>
      <c r="E221" s="194" t="s">
        <v>331</v>
      </c>
      <c r="F221" s="203" t="s">
        <v>930</v>
      </c>
      <c r="G221" s="188"/>
      <c r="H221" s="189"/>
      <c r="I221" s="173"/>
      <c r="J221" s="174"/>
      <c r="K221" s="174"/>
      <c r="L221" s="175"/>
      <c r="M221" s="77" t="s">
        <v>2189</v>
      </c>
      <c r="N221" s="227" t="s">
        <v>2190</v>
      </c>
      <c r="O221" s="9"/>
    </row>
    <row r="222" spans="2:15">
      <c r="B222" s="74" t="s">
        <v>66</v>
      </c>
      <c r="C222" s="75" t="s">
        <v>295</v>
      </c>
      <c r="D222" s="68" t="s">
        <v>296</v>
      </c>
      <c r="E222" s="194" t="s">
        <v>332</v>
      </c>
      <c r="F222" s="203" t="s">
        <v>930</v>
      </c>
      <c r="G222" s="188"/>
      <c r="H222" s="189"/>
      <c r="I222" s="173"/>
      <c r="J222" s="174"/>
      <c r="K222" s="174"/>
      <c r="L222" s="175"/>
      <c r="M222" s="77" t="s">
        <v>2220</v>
      </c>
      <c r="N222" s="227" t="s">
        <v>2221</v>
      </c>
      <c r="O222" s="9"/>
    </row>
    <row r="223" spans="2:15">
      <c r="B223" s="74" t="s">
        <v>66</v>
      </c>
      <c r="C223" s="75" t="s">
        <v>295</v>
      </c>
      <c r="D223" s="68" t="s">
        <v>296</v>
      </c>
      <c r="E223" s="194" t="s">
        <v>333</v>
      </c>
      <c r="F223" s="203" t="s">
        <v>930</v>
      </c>
      <c r="G223" s="188"/>
      <c r="H223" s="189"/>
      <c r="I223" s="173"/>
      <c r="J223" s="174"/>
      <c r="K223" s="174"/>
      <c r="L223" s="175"/>
      <c r="M223" s="77" t="s">
        <v>2290</v>
      </c>
      <c r="N223" s="227" t="s">
        <v>2291</v>
      </c>
      <c r="O223" s="9"/>
    </row>
    <row r="224" spans="2:15">
      <c r="B224" s="74" t="s">
        <v>66</v>
      </c>
      <c r="C224" s="75" t="s">
        <v>295</v>
      </c>
      <c r="D224" s="68" t="s">
        <v>296</v>
      </c>
      <c r="E224" s="194" t="s">
        <v>334</v>
      </c>
      <c r="F224" s="203" t="s">
        <v>930</v>
      </c>
      <c r="G224" s="188"/>
      <c r="H224" s="189"/>
      <c r="I224" s="173"/>
      <c r="J224" s="174"/>
      <c r="K224" s="174"/>
      <c r="L224" s="175"/>
      <c r="M224" s="77" t="s">
        <v>2240</v>
      </c>
      <c r="N224" s="227" t="s">
        <v>2241</v>
      </c>
      <c r="O224" s="9"/>
    </row>
    <row r="225" spans="2:15">
      <c r="B225" s="74" t="s">
        <v>66</v>
      </c>
      <c r="C225" s="75" t="s">
        <v>295</v>
      </c>
      <c r="D225" s="68" t="s">
        <v>296</v>
      </c>
      <c r="E225" s="194" t="s">
        <v>335</v>
      </c>
      <c r="F225" s="203" t="s">
        <v>930</v>
      </c>
      <c r="G225" s="188"/>
      <c r="H225" s="189"/>
      <c r="I225" s="173"/>
      <c r="J225" s="174"/>
      <c r="K225" s="174"/>
      <c r="L225" s="175"/>
      <c r="M225" s="77" t="s">
        <v>2696</v>
      </c>
      <c r="N225" s="227" t="s">
        <v>2697</v>
      </c>
      <c r="O225" s="9"/>
    </row>
    <row r="226" spans="2:15">
      <c r="B226" s="74" t="s">
        <v>66</v>
      </c>
      <c r="C226" s="75" t="s">
        <v>295</v>
      </c>
      <c r="D226" s="68" t="s">
        <v>296</v>
      </c>
      <c r="E226" s="194" t="s">
        <v>336</v>
      </c>
      <c r="F226" s="203" t="s">
        <v>930</v>
      </c>
      <c r="G226" s="188"/>
      <c r="H226" s="189"/>
      <c r="I226" s="173"/>
      <c r="J226" s="174"/>
      <c r="K226" s="174"/>
      <c r="L226" s="175"/>
      <c r="M226" s="77" t="s">
        <v>2305</v>
      </c>
      <c r="N226" s="227" t="s">
        <v>2306</v>
      </c>
      <c r="O226" s="9"/>
    </row>
    <row r="227" spans="2:15">
      <c r="B227" s="74" t="s">
        <v>66</v>
      </c>
      <c r="C227" s="75" t="s">
        <v>295</v>
      </c>
      <c r="D227" s="68" t="s">
        <v>296</v>
      </c>
      <c r="E227" s="194" t="s">
        <v>341</v>
      </c>
      <c r="F227" s="203" t="s">
        <v>930</v>
      </c>
      <c r="G227" s="188"/>
      <c r="H227" s="189"/>
      <c r="I227" s="173"/>
      <c r="J227" s="174"/>
      <c r="K227" s="174"/>
      <c r="L227" s="175"/>
      <c r="M227" s="77" t="s">
        <v>2539</v>
      </c>
      <c r="N227" s="227" t="s">
        <v>2540</v>
      </c>
      <c r="O227" s="9"/>
    </row>
    <row r="228" spans="2:15">
      <c r="B228" s="156" t="s">
        <v>66</v>
      </c>
      <c r="C228" s="157" t="s">
        <v>295</v>
      </c>
      <c r="D228" s="158" t="s">
        <v>301</v>
      </c>
      <c r="E228" s="193" t="s">
        <v>301</v>
      </c>
      <c r="F228" s="202" t="s">
        <v>930</v>
      </c>
      <c r="G228" s="186" t="s">
        <v>302</v>
      </c>
      <c r="H228" s="187" t="s">
        <v>935</v>
      </c>
      <c r="I228" s="170"/>
      <c r="J228" s="171"/>
      <c r="K228" s="171"/>
      <c r="L228" s="172" t="s">
        <v>64</v>
      </c>
      <c r="M228" s="159" t="s">
        <v>2569</v>
      </c>
      <c r="N228" s="226" t="s">
        <v>2570</v>
      </c>
      <c r="O228" s="9"/>
    </row>
    <row r="229" spans="2:15">
      <c r="B229" s="74" t="s">
        <v>66</v>
      </c>
      <c r="C229" s="75" t="s">
        <v>295</v>
      </c>
      <c r="D229" s="68" t="s">
        <v>301</v>
      </c>
      <c r="E229" s="194" t="s">
        <v>342</v>
      </c>
      <c r="F229" s="203" t="s">
        <v>931</v>
      </c>
      <c r="G229" s="188" t="s">
        <v>343</v>
      </c>
      <c r="H229" s="189" t="s">
        <v>935</v>
      </c>
      <c r="I229" s="173"/>
      <c r="J229" s="174"/>
      <c r="K229" s="174"/>
      <c r="L229" s="175"/>
      <c r="M229" s="77" t="s">
        <v>2493</v>
      </c>
      <c r="N229" s="227" t="s">
        <v>2494</v>
      </c>
      <c r="O229" s="9"/>
    </row>
    <row r="230" spans="2:15" ht="18">
      <c r="B230" s="73" t="s">
        <v>66</v>
      </c>
      <c r="C230" s="142" t="s">
        <v>344</v>
      </c>
      <c r="D230" s="67" t="s">
        <v>36</v>
      </c>
      <c r="E230" s="195" t="s">
        <v>36</v>
      </c>
      <c r="F230" s="218" t="s">
        <v>36</v>
      </c>
      <c r="G230" s="180"/>
      <c r="H230" s="181"/>
      <c r="I230" s="220"/>
      <c r="J230" s="221"/>
      <c r="K230" s="221"/>
      <c r="L230" s="222"/>
      <c r="M230" s="76"/>
      <c r="N230" s="228"/>
      <c r="O230" s="9"/>
    </row>
    <row r="231" spans="2:15">
      <c r="B231" s="74" t="s">
        <v>66</v>
      </c>
      <c r="C231" s="75" t="s">
        <v>344</v>
      </c>
      <c r="D231" s="68" t="s">
        <v>345</v>
      </c>
      <c r="E231" s="194" t="s">
        <v>346</v>
      </c>
      <c r="F231" s="203" t="s">
        <v>928</v>
      </c>
      <c r="G231" s="188" t="s">
        <v>347</v>
      </c>
      <c r="H231" s="189" t="s">
        <v>935</v>
      </c>
      <c r="I231" s="173"/>
      <c r="J231" s="174"/>
      <c r="K231" s="174" t="s">
        <v>73</v>
      </c>
      <c r="L231" s="175" t="s">
        <v>64</v>
      </c>
      <c r="M231" s="77" t="s">
        <v>2117</v>
      </c>
      <c r="N231" s="227" t="s">
        <v>2118</v>
      </c>
      <c r="O231" s="9"/>
    </row>
    <row r="232" spans="2:15">
      <c r="B232" s="74" t="s">
        <v>66</v>
      </c>
      <c r="C232" s="75" t="s">
        <v>344</v>
      </c>
      <c r="D232" s="68" t="s">
        <v>345</v>
      </c>
      <c r="E232" s="194" t="s">
        <v>356</v>
      </c>
      <c r="F232" s="203" t="s">
        <v>930</v>
      </c>
      <c r="G232" s="188" t="s">
        <v>357</v>
      </c>
      <c r="H232" s="189" t="s">
        <v>935</v>
      </c>
      <c r="I232" s="173"/>
      <c r="J232" s="174"/>
      <c r="K232" s="174"/>
      <c r="L232" s="175"/>
      <c r="M232" s="77" t="s">
        <v>2347</v>
      </c>
      <c r="N232" s="227" t="s">
        <v>2348</v>
      </c>
      <c r="O232" s="9"/>
    </row>
    <row r="233" spans="2:15">
      <c r="B233" s="74" t="s">
        <v>66</v>
      </c>
      <c r="C233" s="75" t="s">
        <v>344</v>
      </c>
      <c r="D233" s="68" t="s">
        <v>345</v>
      </c>
      <c r="E233" s="194" t="s">
        <v>359</v>
      </c>
      <c r="F233" s="203" t="s">
        <v>930</v>
      </c>
      <c r="G233" s="188"/>
      <c r="H233" s="189"/>
      <c r="I233" s="173"/>
      <c r="J233" s="174"/>
      <c r="K233" s="174"/>
      <c r="L233" s="175"/>
      <c r="M233" s="77" t="s">
        <v>2672</v>
      </c>
      <c r="N233" s="227" t="s">
        <v>2673</v>
      </c>
      <c r="O233" s="9"/>
    </row>
    <row r="234" spans="2:15">
      <c r="B234" s="74" t="s">
        <v>66</v>
      </c>
      <c r="C234" s="75" t="s">
        <v>344</v>
      </c>
      <c r="D234" s="68" t="s">
        <v>345</v>
      </c>
      <c r="E234" s="194" t="s">
        <v>360</v>
      </c>
      <c r="F234" s="203" t="s">
        <v>930</v>
      </c>
      <c r="G234" s="188"/>
      <c r="H234" s="189"/>
      <c r="I234" s="173"/>
      <c r="J234" s="174"/>
      <c r="K234" s="174"/>
      <c r="L234" s="175"/>
      <c r="M234" s="77" t="s">
        <v>2470</v>
      </c>
      <c r="N234" s="227" t="s">
        <v>2471</v>
      </c>
      <c r="O234" s="9"/>
    </row>
    <row r="235" spans="2:15">
      <c r="B235" s="156" t="s">
        <v>66</v>
      </c>
      <c r="C235" s="157" t="s">
        <v>344</v>
      </c>
      <c r="D235" s="158" t="s">
        <v>352</v>
      </c>
      <c r="E235" s="193" t="s">
        <v>353</v>
      </c>
      <c r="F235" s="202" t="s">
        <v>930</v>
      </c>
      <c r="G235" s="186" t="s">
        <v>354</v>
      </c>
      <c r="H235" s="187" t="s">
        <v>935</v>
      </c>
      <c r="I235" s="170"/>
      <c r="J235" s="171"/>
      <c r="K235" s="171"/>
      <c r="L235" s="172"/>
      <c r="M235" s="159" t="s">
        <v>2416</v>
      </c>
      <c r="N235" s="226" t="s">
        <v>2417</v>
      </c>
      <c r="O235" s="9"/>
    </row>
    <row r="236" spans="2:15">
      <c r="B236" s="74" t="s">
        <v>66</v>
      </c>
      <c r="C236" s="75" t="s">
        <v>344</v>
      </c>
      <c r="D236" s="68" t="s">
        <v>352</v>
      </c>
      <c r="E236" s="194" t="s">
        <v>352</v>
      </c>
      <c r="F236" s="203" t="s">
        <v>930</v>
      </c>
      <c r="G236" s="188" t="s">
        <v>355</v>
      </c>
      <c r="H236" s="189" t="s">
        <v>935</v>
      </c>
      <c r="I236" s="173"/>
      <c r="J236" s="174"/>
      <c r="K236" s="174"/>
      <c r="L236" s="175" t="s">
        <v>64</v>
      </c>
      <c r="M236" s="77" t="s">
        <v>2158</v>
      </c>
      <c r="N236" s="227" t="s">
        <v>2159</v>
      </c>
      <c r="O236" s="9"/>
    </row>
    <row r="237" spans="2:15">
      <c r="B237" s="74" t="s">
        <v>66</v>
      </c>
      <c r="C237" s="75" t="s">
        <v>344</v>
      </c>
      <c r="D237" s="68" t="s">
        <v>352</v>
      </c>
      <c r="E237" s="194" t="s">
        <v>361</v>
      </c>
      <c r="F237" s="203" t="s">
        <v>930</v>
      </c>
      <c r="G237" s="188"/>
      <c r="H237" s="189"/>
      <c r="I237" s="173"/>
      <c r="J237" s="174"/>
      <c r="K237" s="174"/>
      <c r="L237" s="175"/>
      <c r="M237" s="77" t="s">
        <v>2545</v>
      </c>
      <c r="N237" s="227" t="s">
        <v>2546</v>
      </c>
      <c r="O237" s="9"/>
    </row>
    <row r="238" spans="2:15">
      <c r="B238" s="152" t="s">
        <v>66</v>
      </c>
      <c r="C238" s="153" t="s">
        <v>344</v>
      </c>
      <c r="D238" s="154" t="s">
        <v>348</v>
      </c>
      <c r="E238" s="192" t="s">
        <v>348</v>
      </c>
      <c r="F238" s="201" t="s">
        <v>930</v>
      </c>
      <c r="G238" s="184" t="s">
        <v>349</v>
      </c>
      <c r="H238" s="185" t="s">
        <v>935</v>
      </c>
      <c r="I238" s="167"/>
      <c r="J238" s="168"/>
      <c r="K238" s="168"/>
      <c r="L238" s="169" t="s">
        <v>64</v>
      </c>
      <c r="M238" s="155" t="s">
        <v>2168</v>
      </c>
      <c r="N238" s="225" t="s">
        <v>2169</v>
      </c>
      <c r="O238" s="9"/>
    </row>
    <row r="239" spans="2:15">
      <c r="B239" s="156" t="s">
        <v>66</v>
      </c>
      <c r="C239" s="157" t="s">
        <v>344</v>
      </c>
      <c r="D239" s="158" t="s">
        <v>350</v>
      </c>
      <c r="E239" s="193" t="s">
        <v>350</v>
      </c>
      <c r="F239" s="202" t="s">
        <v>930</v>
      </c>
      <c r="G239" s="186" t="s">
        <v>351</v>
      </c>
      <c r="H239" s="187" t="s">
        <v>935</v>
      </c>
      <c r="I239" s="170"/>
      <c r="J239" s="171"/>
      <c r="K239" s="171"/>
      <c r="L239" s="172" t="s">
        <v>64</v>
      </c>
      <c r="M239" s="159" t="s">
        <v>2438</v>
      </c>
      <c r="N239" s="226" t="s">
        <v>2439</v>
      </c>
      <c r="O239" s="9"/>
    </row>
    <row r="240" spans="2:15">
      <c r="B240" s="74" t="s">
        <v>66</v>
      </c>
      <c r="C240" s="75" t="s">
        <v>344</v>
      </c>
      <c r="D240" s="68" t="s">
        <v>350</v>
      </c>
      <c r="E240" s="194" t="s">
        <v>358</v>
      </c>
      <c r="F240" s="203" t="s">
        <v>930</v>
      </c>
      <c r="G240" s="188"/>
      <c r="H240" s="189"/>
      <c r="I240" s="173"/>
      <c r="J240" s="174"/>
      <c r="K240" s="174"/>
      <c r="L240" s="175"/>
      <c r="M240" s="77" t="s">
        <v>1893</v>
      </c>
      <c r="N240" s="227" t="s">
        <v>1894</v>
      </c>
      <c r="O240" s="9"/>
    </row>
    <row r="241" spans="2:15" ht="18">
      <c r="B241" s="73" t="s">
        <v>66</v>
      </c>
      <c r="C241" s="142" t="s">
        <v>362</v>
      </c>
      <c r="D241" s="67" t="s">
        <v>36</v>
      </c>
      <c r="E241" s="195" t="s">
        <v>36</v>
      </c>
      <c r="F241" s="218" t="s">
        <v>36</v>
      </c>
      <c r="G241" s="180"/>
      <c r="H241" s="181"/>
      <c r="I241" s="220"/>
      <c r="J241" s="221"/>
      <c r="K241" s="221"/>
      <c r="L241" s="222"/>
      <c r="M241" s="76"/>
      <c r="N241" s="228"/>
      <c r="O241" s="9"/>
    </row>
    <row r="242" spans="2:15">
      <c r="B242" s="74" t="s">
        <v>66</v>
      </c>
      <c r="C242" s="75" t="s">
        <v>362</v>
      </c>
      <c r="D242" s="68" t="s">
        <v>370</v>
      </c>
      <c r="E242" s="194" t="s">
        <v>370</v>
      </c>
      <c r="F242" s="203" t="s">
        <v>929</v>
      </c>
      <c r="G242" s="188" t="s">
        <v>371</v>
      </c>
      <c r="H242" s="189" t="s">
        <v>935</v>
      </c>
      <c r="I242" s="173"/>
      <c r="J242" s="174"/>
      <c r="K242" s="174"/>
      <c r="L242" s="175" t="s">
        <v>64</v>
      </c>
      <c r="M242" s="77" t="s">
        <v>1965</v>
      </c>
      <c r="N242" s="227" t="s">
        <v>1966</v>
      </c>
      <c r="O242" s="9"/>
    </row>
    <row r="243" spans="2:15">
      <c r="B243" s="74" t="s">
        <v>66</v>
      </c>
      <c r="C243" s="75" t="s">
        <v>362</v>
      </c>
      <c r="D243" s="68" t="s">
        <v>370</v>
      </c>
      <c r="E243" s="194" t="s">
        <v>426</v>
      </c>
      <c r="F243" s="203" t="s">
        <v>930</v>
      </c>
      <c r="G243" s="188"/>
      <c r="H243" s="189"/>
      <c r="I243" s="173"/>
      <c r="J243" s="174"/>
      <c r="K243" s="174"/>
      <c r="L243" s="175"/>
      <c r="M243" s="77" t="s">
        <v>2517</v>
      </c>
      <c r="N243" s="227" t="s">
        <v>2518</v>
      </c>
      <c r="O243" s="9"/>
    </row>
    <row r="244" spans="2:15">
      <c r="B244" s="156" t="s">
        <v>66</v>
      </c>
      <c r="C244" s="157" t="s">
        <v>362</v>
      </c>
      <c r="D244" s="158" t="s">
        <v>366</v>
      </c>
      <c r="E244" s="193" t="s">
        <v>366</v>
      </c>
      <c r="F244" s="202" t="s">
        <v>929</v>
      </c>
      <c r="G244" s="186" t="s">
        <v>367</v>
      </c>
      <c r="H244" s="187" t="s">
        <v>935</v>
      </c>
      <c r="I244" s="170"/>
      <c r="J244" s="171"/>
      <c r="K244" s="171"/>
      <c r="L244" s="172" t="s">
        <v>64</v>
      </c>
      <c r="M244" s="159" t="s">
        <v>1985</v>
      </c>
      <c r="N244" s="226" t="s">
        <v>1966</v>
      </c>
      <c r="O244" s="9"/>
    </row>
    <row r="245" spans="2:15">
      <c r="B245" s="74" t="s">
        <v>66</v>
      </c>
      <c r="C245" s="75" t="s">
        <v>362</v>
      </c>
      <c r="D245" s="68" t="s">
        <v>366</v>
      </c>
      <c r="E245" s="194" t="s">
        <v>399</v>
      </c>
      <c r="F245" s="203" t="s">
        <v>930</v>
      </c>
      <c r="G245" s="188"/>
      <c r="H245" s="189"/>
      <c r="I245" s="173"/>
      <c r="J245" s="174"/>
      <c r="K245" s="174"/>
      <c r="L245" s="175"/>
      <c r="M245" s="77" t="s">
        <v>2041</v>
      </c>
      <c r="N245" s="227" t="s">
        <v>2042</v>
      </c>
      <c r="O245" s="9"/>
    </row>
    <row r="246" spans="2:15">
      <c r="B246" s="74" t="s">
        <v>66</v>
      </c>
      <c r="C246" s="75" t="s">
        <v>362</v>
      </c>
      <c r="D246" s="68" t="s">
        <v>366</v>
      </c>
      <c r="E246" s="194" t="s">
        <v>416</v>
      </c>
      <c r="F246" s="203" t="s">
        <v>930</v>
      </c>
      <c r="G246" s="188"/>
      <c r="H246" s="189"/>
      <c r="I246" s="173"/>
      <c r="J246" s="174"/>
      <c r="K246" s="174"/>
      <c r="L246" s="175"/>
      <c r="M246" s="77" t="s">
        <v>2766</v>
      </c>
      <c r="N246" s="227" t="s">
        <v>2767</v>
      </c>
      <c r="O246" s="9"/>
    </row>
    <row r="247" spans="2:15">
      <c r="B247" s="156" t="s">
        <v>66</v>
      </c>
      <c r="C247" s="157" t="s">
        <v>362</v>
      </c>
      <c r="D247" s="158" t="s">
        <v>374</v>
      </c>
      <c r="E247" s="193" t="s">
        <v>374</v>
      </c>
      <c r="F247" s="202" t="s">
        <v>930</v>
      </c>
      <c r="G247" s="186" t="s">
        <v>375</v>
      </c>
      <c r="H247" s="187" t="s">
        <v>935</v>
      </c>
      <c r="I247" s="170"/>
      <c r="J247" s="171"/>
      <c r="K247" s="171"/>
      <c r="L247" s="172" t="s">
        <v>64</v>
      </c>
      <c r="M247" s="159" t="s">
        <v>2015</v>
      </c>
      <c r="N247" s="226" t="s">
        <v>1966</v>
      </c>
      <c r="O247" s="9"/>
    </row>
    <row r="248" spans="2:15">
      <c r="B248" s="74" t="s">
        <v>66</v>
      </c>
      <c r="C248" s="75" t="s">
        <v>362</v>
      </c>
      <c r="D248" s="68" t="s">
        <v>374</v>
      </c>
      <c r="E248" s="194" t="s">
        <v>391</v>
      </c>
      <c r="F248" s="203" t="s">
        <v>930</v>
      </c>
      <c r="G248" s="188"/>
      <c r="H248" s="189"/>
      <c r="I248" s="173"/>
      <c r="J248" s="174"/>
      <c r="K248" s="174"/>
      <c r="L248" s="175"/>
      <c r="M248" s="77" t="s">
        <v>2599</v>
      </c>
      <c r="N248" s="227" t="s">
        <v>2600</v>
      </c>
      <c r="O248" s="9"/>
    </row>
    <row r="249" spans="2:15">
      <c r="B249" s="156" t="s">
        <v>66</v>
      </c>
      <c r="C249" s="157" t="s">
        <v>362</v>
      </c>
      <c r="D249" s="158" t="s">
        <v>378</v>
      </c>
      <c r="E249" s="193" t="s">
        <v>378</v>
      </c>
      <c r="F249" s="202" t="s">
        <v>930</v>
      </c>
      <c r="G249" s="186" t="s">
        <v>379</v>
      </c>
      <c r="H249" s="187" t="s">
        <v>935</v>
      </c>
      <c r="I249" s="170"/>
      <c r="J249" s="171"/>
      <c r="K249" s="171"/>
      <c r="L249" s="172" t="s">
        <v>64</v>
      </c>
      <c r="M249" s="159" t="s">
        <v>2036</v>
      </c>
      <c r="N249" s="226" t="s">
        <v>1966</v>
      </c>
      <c r="O249" s="9"/>
    </row>
    <row r="250" spans="2:15">
      <c r="B250" s="74" t="s">
        <v>66</v>
      </c>
      <c r="C250" s="75" t="s">
        <v>362</v>
      </c>
      <c r="D250" s="68" t="s">
        <v>378</v>
      </c>
      <c r="E250" s="194" t="s">
        <v>398</v>
      </c>
      <c r="F250" s="203" t="s">
        <v>930</v>
      </c>
      <c r="G250" s="188"/>
      <c r="H250" s="189"/>
      <c r="I250" s="173"/>
      <c r="J250" s="174"/>
      <c r="K250" s="174"/>
      <c r="L250" s="175"/>
      <c r="M250" s="77" t="s">
        <v>2034</v>
      </c>
      <c r="N250" s="227" t="s">
        <v>2035</v>
      </c>
      <c r="O250" s="9"/>
    </row>
    <row r="251" spans="2:15">
      <c r="B251" s="152" t="s">
        <v>66</v>
      </c>
      <c r="C251" s="153" t="s">
        <v>362</v>
      </c>
      <c r="D251" s="154" t="s">
        <v>405</v>
      </c>
      <c r="E251" s="192" t="s">
        <v>405</v>
      </c>
      <c r="F251" s="201" t="s">
        <v>930</v>
      </c>
      <c r="G251" s="184"/>
      <c r="H251" s="185"/>
      <c r="I251" s="167"/>
      <c r="J251" s="168"/>
      <c r="K251" s="168"/>
      <c r="L251" s="169"/>
      <c r="M251" s="155" t="s">
        <v>2180</v>
      </c>
      <c r="N251" s="225" t="s">
        <v>1966</v>
      </c>
      <c r="O251" s="9"/>
    </row>
    <row r="252" spans="2:15">
      <c r="B252" s="152" t="s">
        <v>66</v>
      </c>
      <c r="C252" s="153" t="s">
        <v>362</v>
      </c>
      <c r="D252" s="154" t="s">
        <v>382</v>
      </c>
      <c r="E252" s="192" t="s">
        <v>382</v>
      </c>
      <c r="F252" s="201" t="s">
        <v>930</v>
      </c>
      <c r="G252" s="184" t="s">
        <v>383</v>
      </c>
      <c r="H252" s="185" t="s">
        <v>935</v>
      </c>
      <c r="I252" s="167"/>
      <c r="J252" s="168"/>
      <c r="K252" s="168"/>
      <c r="L252" s="169" t="s">
        <v>64</v>
      </c>
      <c r="M252" s="155" t="s">
        <v>2195</v>
      </c>
      <c r="N252" s="225" t="s">
        <v>2196</v>
      </c>
      <c r="O252" s="9"/>
    </row>
    <row r="253" spans="2:15">
      <c r="B253" s="152" t="s">
        <v>66</v>
      </c>
      <c r="C253" s="153" t="s">
        <v>362</v>
      </c>
      <c r="D253" s="154" t="s">
        <v>380</v>
      </c>
      <c r="E253" s="192" t="s">
        <v>380</v>
      </c>
      <c r="F253" s="201" t="s">
        <v>930</v>
      </c>
      <c r="G253" s="184" t="s">
        <v>381</v>
      </c>
      <c r="H253" s="185" t="s">
        <v>935</v>
      </c>
      <c r="I253" s="167"/>
      <c r="J253" s="168"/>
      <c r="K253" s="168"/>
      <c r="L253" s="169" t="s">
        <v>64</v>
      </c>
      <c r="M253" s="155" t="s">
        <v>2215</v>
      </c>
      <c r="N253" s="225" t="s">
        <v>1966</v>
      </c>
      <c r="O253" s="9"/>
    </row>
    <row r="254" spans="2:15">
      <c r="B254" s="156" t="s">
        <v>66</v>
      </c>
      <c r="C254" s="157" t="s">
        <v>362</v>
      </c>
      <c r="D254" s="158" t="s">
        <v>363</v>
      </c>
      <c r="E254" s="193" t="s">
        <v>364</v>
      </c>
      <c r="F254" s="202" t="s">
        <v>927</v>
      </c>
      <c r="G254" s="186" t="s">
        <v>365</v>
      </c>
      <c r="H254" s="187" t="s">
        <v>935</v>
      </c>
      <c r="I254" s="170">
        <v>2</v>
      </c>
      <c r="J254" s="171"/>
      <c r="K254" s="171" t="s">
        <v>73</v>
      </c>
      <c r="L254" s="172" t="s">
        <v>64</v>
      </c>
      <c r="M254" s="159" t="s">
        <v>2248</v>
      </c>
      <c r="N254" s="226" t="s">
        <v>2249</v>
      </c>
      <c r="O254" s="9"/>
    </row>
    <row r="255" spans="2:15">
      <c r="B255" s="74" t="s">
        <v>66</v>
      </c>
      <c r="C255" s="75" t="s">
        <v>362</v>
      </c>
      <c r="D255" s="68" t="s">
        <v>363</v>
      </c>
      <c r="E255" s="194" t="s">
        <v>368</v>
      </c>
      <c r="F255" s="203" t="s">
        <v>929</v>
      </c>
      <c r="G255" s="188" t="s">
        <v>369</v>
      </c>
      <c r="H255" s="189" t="s">
        <v>935</v>
      </c>
      <c r="I255" s="173"/>
      <c r="J255" s="174"/>
      <c r="K255" s="174"/>
      <c r="L255" s="175"/>
      <c r="M255" s="77" t="s">
        <v>2296</v>
      </c>
      <c r="N255" s="227" t="s">
        <v>2297</v>
      </c>
      <c r="O255" s="9"/>
    </row>
    <row r="256" spans="2:15">
      <c r="B256" s="74" t="s">
        <v>66</v>
      </c>
      <c r="C256" s="75" t="s">
        <v>362</v>
      </c>
      <c r="D256" s="68" t="s">
        <v>363</v>
      </c>
      <c r="E256" s="194" t="s">
        <v>386</v>
      </c>
      <c r="F256" s="203" t="s">
        <v>930</v>
      </c>
      <c r="G256" s="188"/>
      <c r="H256" s="189"/>
      <c r="I256" s="173"/>
      <c r="J256" s="174"/>
      <c r="K256" s="174"/>
      <c r="L256" s="175"/>
      <c r="M256" s="77" t="s">
        <v>1865</v>
      </c>
      <c r="N256" s="227" t="s">
        <v>1866</v>
      </c>
      <c r="O256" s="9"/>
    </row>
    <row r="257" spans="2:15">
      <c r="B257" s="74" t="s">
        <v>66</v>
      </c>
      <c r="C257" s="75" t="s">
        <v>362</v>
      </c>
      <c r="D257" s="68" t="s">
        <v>363</v>
      </c>
      <c r="E257" s="194" t="s">
        <v>387</v>
      </c>
      <c r="F257" s="203" t="s">
        <v>930</v>
      </c>
      <c r="G257" s="188"/>
      <c r="H257" s="189"/>
      <c r="I257" s="173"/>
      <c r="J257" s="174"/>
      <c r="K257" s="174"/>
      <c r="L257" s="175"/>
      <c r="M257" s="77" t="s">
        <v>1975</v>
      </c>
      <c r="N257" s="227" t="s">
        <v>1976</v>
      </c>
      <c r="O257" s="9"/>
    </row>
    <row r="258" spans="2:15">
      <c r="B258" s="74" t="s">
        <v>66</v>
      </c>
      <c r="C258" s="75" t="s">
        <v>362</v>
      </c>
      <c r="D258" s="68" t="s">
        <v>363</v>
      </c>
      <c r="E258" s="194" t="s">
        <v>388</v>
      </c>
      <c r="F258" s="203" t="s">
        <v>930</v>
      </c>
      <c r="G258" s="188"/>
      <c r="H258" s="189"/>
      <c r="I258" s="173"/>
      <c r="J258" s="174"/>
      <c r="K258" s="174"/>
      <c r="L258" s="175"/>
      <c r="M258" s="77" t="s">
        <v>1988</v>
      </c>
      <c r="N258" s="227" t="s">
        <v>1989</v>
      </c>
      <c r="O258" s="9"/>
    </row>
    <row r="259" spans="2:15">
      <c r="B259" s="74" t="s">
        <v>66</v>
      </c>
      <c r="C259" s="75" t="s">
        <v>362</v>
      </c>
      <c r="D259" s="68" t="s">
        <v>363</v>
      </c>
      <c r="E259" s="194" t="s">
        <v>389</v>
      </c>
      <c r="F259" s="203" t="s">
        <v>930</v>
      </c>
      <c r="G259" s="188"/>
      <c r="H259" s="189"/>
      <c r="I259" s="173"/>
      <c r="J259" s="174"/>
      <c r="K259" s="174"/>
      <c r="L259" s="175"/>
      <c r="M259" s="77" t="s">
        <v>1992</v>
      </c>
      <c r="N259" s="227" t="s">
        <v>1993</v>
      </c>
      <c r="O259" s="9"/>
    </row>
    <row r="260" spans="2:15">
      <c r="B260" s="74" t="s">
        <v>66</v>
      </c>
      <c r="C260" s="75" t="s">
        <v>362</v>
      </c>
      <c r="D260" s="68" t="s">
        <v>363</v>
      </c>
      <c r="E260" s="194" t="s">
        <v>392</v>
      </c>
      <c r="F260" s="203" t="s">
        <v>930</v>
      </c>
      <c r="G260" s="188"/>
      <c r="H260" s="189"/>
      <c r="I260" s="173"/>
      <c r="J260" s="174"/>
      <c r="K260" s="174"/>
      <c r="L260" s="175"/>
      <c r="M260" s="77" t="s">
        <v>2631</v>
      </c>
      <c r="N260" s="227" t="s">
        <v>2632</v>
      </c>
      <c r="O260" s="9"/>
    </row>
    <row r="261" spans="2:15">
      <c r="B261" s="74" t="s">
        <v>66</v>
      </c>
      <c r="C261" s="75" t="s">
        <v>362</v>
      </c>
      <c r="D261" s="68" t="s">
        <v>363</v>
      </c>
      <c r="E261" s="194" t="s">
        <v>393</v>
      </c>
      <c r="F261" s="203" t="s">
        <v>930</v>
      </c>
      <c r="G261" s="188"/>
      <c r="H261" s="189"/>
      <c r="I261" s="173"/>
      <c r="J261" s="174"/>
      <c r="K261" s="174"/>
      <c r="L261" s="175"/>
      <c r="M261" s="77" t="s">
        <v>2661</v>
      </c>
      <c r="N261" s="227" t="s">
        <v>2662</v>
      </c>
      <c r="O261" s="9"/>
    </row>
    <row r="262" spans="2:15">
      <c r="B262" s="74" t="s">
        <v>66</v>
      </c>
      <c r="C262" s="75" t="s">
        <v>362</v>
      </c>
      <c r="D262" s="68" t="s">
        <v>363</v>
      </c>
      <c r="E262" s="194" t="s">
        <v>394</v>
      </c>
      <c r="F262" s="203" t="s">
        <v>930</v>
      </c>
      <c r="G262" s="188"/>
      <c r="H262" s="189"/>
      <c r="I262" s="173"/>
      <c r="J262" s="174"/>
      <c r="K262" s="174"/>
      <c r="L262" s="175"/>
      <c r="M262" s="77" t="s">
        <v>2667</v>
      </c>
      <c r="N262" s="227" t="s">
        <v>2668</v>
      </c>
      <c r="O262" s="9"/>
    </row>
    <row r="263" spans="2:15">
      <c r="B263" s="74" t="s">
        <v>66</v>
      </c>
      <c r="C263" s="75" t="s">
        <v>362</v>
      </c>
      <c r="D263" s="68" t="s">
        <v>363</v>
      </c>
      <c r="E263" s="194" t="s">
        <v>395</v>
      </c>
      <c r="F263" s="203" t="s">
        <v>930</v>
      </c>
      <c r="G263" s="188"/>
      <c r="H263" s="189"/>
      <c r="I263" s="173"/>
      <c r="J263" s="174"/>
      <c r="K263" s="174"/>
      <c r="L263" s="175"/>
      <c r="M263" s="77" t="s">
        <v>2684</v>
      </c>
      <c r="N263" s="227" t="s">
        <v>2685</v>
      </c>
      <c r="O263" s="9"/>
    </row>
    <row r="264" spans="2:15">
      <c r="B264" s="74" t="s">
        <v>66</v>
      </c>
      <c r="C264" s="75" t="s">
        <v>362</v>
      </c>
      <c r="D264" s="68" t="s">
        <v>363</v>
      </c>
      <c r="E264" s="194" t="s">
        <v>396</v>
      </c>
      <c r="F264" s="203" t="s">
        <v>930</v>
      </c>
      <c r="G264" s="188"/>
      <c r="H264" s="189"/>
      <c r="I264" s="173"/>
      <c r="J264" s="174"/>
      <c r="K264" s="174"/>
      <c r="L264" s="175"/>
      <c r="M264" s="77" t="s">
        <v>2009</v>
      </c>
      <c r="N264" s="227" t="s">
        <v>2010</v>
      </c>
      <c r="O264" s="9"/>
    </row>
    <row r="265" spans="2:15">
      <c r="B265" s="74" t="s">
        <v>66</v>
      </c>
      <c r="C265" s="75" t="s">
        <v>362</v>
      </c>
      <c r="D265" s="68" t="s">
        <v>363</v>
      </c>
      <c r="E265" s="194" t="s">
        <v>397</v>
      </c>
      <c r="F265" s="203" t="s">
        <v>930</v>
      </c>
      <c r="G265" s="188"/>
      <c r="H265" s="189"/>
      <c r="I265" s="173"/>
      <c r="J265" s="174"/>
      <c r="K265" s="174"/>
      <c r="L265" s="175"/>
      <c r="M265" s="77" t="s">
        <v>2028</v>
      </c>
      <c r="N265" s="227" t="s">
        <v>2029</v>
      </c>
      <c r="O265" s="9"/>
    </row>
    <row r="266" spans="2:15">
      <c r="B266" s="74" t="s">
        <v>66</v>
      </c>
      <c r="C266" s="75" t="s">
        <v>362</v>
      </c>
      <c r="D266" s="68" t="s">
        <v>363</v>
      </c>
      <c r="E266" s="194" t="s">
        <v>400</v>
      </c>
      <c r="F266" s="203" t="s">
        <v>930</v>
      </c>
      <c r="G266" s="188"/>
      <c r="H266" s="189"/>
      <c r="I266" s="173"/>
      <c r="J266" s="174"/>
      <c r="K266" s="174"/>
      <c r="L266" s="175"/>
      <c r="M266" s="77" t="s">
        <v>2043</v>
      </c>
      <c r="N266" s="227" t="s">
        <v>2044</v>
      </c>
      <c r="O266" s="9"/>
    </row>
    <row r="267" spans="2:15">
      <c r="B267" s="74" t="s">
        <v>66</v>
      </c>
      <c r="C267" s="75" t="s">
        <v>362</v>
      </c>
      <c r="D267" s="68" t="s">
        <v>363</v>
      </c>
      <c r="E267" s="194" t="s">
        <v>402</v>
      </c>
      <c r="F267" s="203" t="s">
        <v>930</v>
      </c>
      <c r="G267" s="188"/>
      <c r="H267" s="189"/>
      <c r="I267" s="173"/>
      <c r="J267" s="174"/>
      <c r="K267" s="174"/>
      <c r="L267" s="175"/>
      <c r="M267" s="77" t="s">
        <v>2113</v>
      </c>
      <c r="N267" s="227" t="s">
        <v>2114</v>
      </c>
      <c r="O267" s="9"/>
    </row>
    <row r="268" spans="2:15">
      <c r="B268" s="74" t="s">
        <v>66</v>
      </c>
      <c r="C268" s="75" t="s">
        <v>362</v>
      </c>
      <c r="D268" s="68" t="s">
        <v>363</v>
      </c>
      <c r="E268" s="194" t="s">
        <v>403</v>
      </c>
      <c r="F268" s="203" t="s">
        <v>930</v>
      </c>
      <c r="G268" s="188"/>
      <c r="H268" s="189"/>
      <c r="I268" s="173"/>
      <c r="J268" s="174"/>
      <c r="K268" s="174"/>
      <c r="L268" s="175"/>
      <c r="M268" s="77" t="s">
        <v>2151</v>
      </c>
      <c r="N268" s="227" t="s">
        <v>1966</v>
      </c>
      <c r="O268" s="9"/>
    </row>
    <row r="269" spans="2:15">
      <c r="B269" s="74" t="s">
        <v>66</v>
      </c>
      <c r="C269" s="75" t="s">
        <v>362</v>
      </c>
      <c r="D269" s="68" t="s">
        <v>363</v>
      </c>
      <c r="E269" s="194" t="s">
        <v>404</v>
      </c>
      <c r="F269" s="203" t="s">
        <v>930</v>
      </c>
      <c r="G269" s="188"/>
      <c r="H269" s="189"/>
      <c r="I269" s="173"/>
      <c r="J269" s="174"/>
      <c r="K269" s="174"/>
      <c r="L269" s="175"/>
      <c r="M269" s="77" t="s">
        <v>2170</v>
      </c>
      <c r="N269" s="227" t="s">
        <v>2171</v>
      </c>
      <c r="O269" s="9"/>
    </row>
    <row r="270" spans="2:15">
      <c r="B270" s="74" t="s">
        <v>66</v>
      </c>
      <c r="C270" s="75" t="s">
        <v>362</v>
      </c>
      <c r="D270" s="68" t="s">
        <v>363</v>
      </c>
      <c r="E270" s="194" t="s">
        <v>406</v>
      </c>
      <c r="F270" s="203" t="s">
        <v>930</v>
      </c>
      <c r="G270" s="188"/>
      <c r="H270" s="189"/>
      <c r="I270" s="173"/>
      <c r="J270" s="174"/>
      <c r="K270" s="174"/>
      <c r="L270" s="175"/>
      <c r="M270" s="77" t="s">
        <v>2183</v>
      </c>
      <c r="N270" s="227" t="s">
        <v>2184</v>
      </c>
      <c r="O270" s="9"/>
    </row>
    <row r="271" spans="2:15">
      <c r="B271" s="74" t="s">
        <v>66</v>
      </c>
      <c r="C271" s="75" t="s">
        <v>362</v>
      </c>
      <c r="D271" s="68" t="s">
        <v>363</v>
      </c>
      <c r="E271" s="194" t="s">
        <v>407</v>
      </c>
      <c r="F271" s="203" t="s">
        <v>930</v>
      </c>
      <c r="G271" s="188"/>
      <c r="H271" s="189"/>
      <c r="I271" s="173"/>
      <c r="J271" s="174"/>
      <c r="K271" s="174"/>
      <c r="L271" s="175"/>
      <c r="M271" s="77" t="s">
        <v>2191</v>
      </c>
      <c r="N271" s="227" t="s">
        <v>2192</v>
      </c>
      <c r="O271" s="9"/>
    </row>
    <row r="272" spans="2:15">
      <c r="B272" s="74" t="s">
        <v>66</v>
      </c>
      <c r="C272" s="75" t="s">
        <v>362</v>
      </c>
      <c r="D272" s="68" t="s">
        <v>363</v>
      </c>
      <c r="E272" s="194" t="s">
        <v>408</v>
      </c>
      <c r="F272" s="203" t="s">
        <v>930</v>
      </c>
      <c r="G272" s="188"/>
      <c r="H272" s="189"/>
      <c r="I272" s="173"/>
      <c r="J272" s="174"/>
      <c r="K272" s="174"/>
      <c r="L272" s="175"/>
      <c r="M272" s="77" t="s">
        <v>2151</v>
      </c>
      <c r="N272" s="227" t="s">
        <v>1966</v>
      </c>
      <c r="O272" s="9"/>
    </row>
    <row r="273" spans="2:15">
      <c r="B273" s="74" t="s">
        <v>66</v>
      </c>
      <c r="C273" s="75" t="s">
        <v>362</v>
      </c>
      <c r="D273" s="68" t="s">
        <v>363</v>
      </c>
      <c r="E273" s="194" t="s">
        <v>409</v>
      </c>
      <c r="F273" s="203" t="s">
        <v>930</v>
      </c>
      <c r="G273" s="188"/>
      <c r="H273" s="189"/>
      <c r="I273" s="173"/>
      <c r="J273" s="174"/>
      <c r="K273" s="174"/>
      <c r="L273" s="175"/>
      <c r="M273" s="77" t="s">
        <v>2209</v>
      </c>
      <c r="N273" s="227" t="s">
        <v>2210</v>
      </c>
      <c r="O273" s="9"/>
    </row>
    <row r="274" spans="2:15">
      <c r="B274" s="74" t="s">
        <v>66</v>
      </c>
      <c r="C274" s="75" t="s">
        <v>362</v>
      </c>
      <c r="D274" s="68" t="s">
        <v>363</v>
      </c>
      <c r="E274" s="194" t="s">
        <v>410</v>
      </c>
      <c r="F274" s="203" t="s">
        <v>930</v>
      </c>
      <c r="G274" s="188"/>
      <c r="H274" s="189"/>
      <c r="I274" s="173"/>
      <c r="J274" s="174"/>
      <c r="K274" s="174"/>
      <c r="L274" s="175"/>
      <c r="M274" s="77" t="s">
        <v>2236</v>
      </c>
      <c r="N274" s="227" t="s">
        <v>2237</v>
      </c>
      <c r="O274" s="9"/>
    </row>
    <row r="275" spans="2:15">
      <c r="B275" s="74" t="s">
        <v>66</v>
      </c>
      <c r="C275" s="75" t="s">
        <v>362</v>
      </c>
      <c r="D275" s="68" t="s">
        <v>363</v>
      </c>
      <c r="E275" s="194" t="s">
        <v>411</v>
      </c>
      <c r="F275" s="203" t="s">
        <v>930</v>
      </c>
      <c r="G275" s="188"/>
      <c r="H275" s="189"/>
      <c r="I275" s="173"/>
      <c r="J275" s="174"/>
      <c r="K275" s="174"/>
      <c r="L275" s="175"/>
      <c r="M275" s="77" t="s">
        <v>2298</v>
      </c>
      <c r="N275" s="227" t="s">
        <v>2299</v>
      </c>
      <c r="O275" s="9"/>
    </row>
    <row r="276" spans="2:15">
      <c r="B276" s="74" t="s">
        <v>66</v>
      </c>
      <c r="C276" s="75" t="s">
        <v>362</v>
      </c>
      <c r="D276" s="68" t="s">
        <v>363</v>
      </c>
      <c r="E276" s="194" t="s">
        <v>412</v>
      </c>
      <c r="F276" s="203" t="s">
        <v>930</v>
      </c>
      <c r="G276" s="188"/>
      <c r="H276" s="189"/>
      <c r="I276" s="173"/>
      <c r="J276" s="174"/>
      <c r="K276" s="174"/>
      <c r="L276" s="175"/>
      <c r="M276" s="77" t="s">
        <v>2712</v>
      </c>
      <c r="N276" s="227" t="s">
        <v>2713</v>
      </c>
      <c r="O276" s="9"/>
    </row>
    <row r="277" spans="2:15">
      <c r="B277" s="74" t="s">
        <v>66</v>
      </c>
      <c r="C277" s="75" t="s">
        <v>362</v>
      </c>
      <c r="D277" s="68" t="s">
        <v>363</v>
      </c>
      <c r="E277" s="194" t="s">
        <v>413</v>
      </c>
      <c r="F277" s="203" t="s">
        <v>930</v>
      </c>
      <c r="G277" s="188"/>
      <c r="H277" s="189"/>
      <c r="I277" s="173"/>
      <c r="J277" s="174"/>
      <c r="K277" s="174"/>
      <c r="L277" s="175"/>
      <c r="M277" s="77" t="s">
        <v>2716</v>
      </c>
      <c r="N277" s="227" t="s">
        <v>2717</v>
      </c>
      <c r="O277" s="9"/>
    </row>
    <row r="278" spans="2:15">
      <c r="B278" s="74" t="s">
        <v>66</v>
      </c>
      <c r="C278" s="75" t="s">
        <v>362</v>
      </c>
      <c r="D278" s="68" t="s">
        <v>363</v>
      </c>
      <c r="E278" s="194" t="s">
        <v>414</v>
      </c>
      <c r="F278" s="203" t="s">
        <v>930</v>
      </c>
      <c r="G278" s="188"/>
      <c r="H278" s="189"/>
      <c r="I278" s="173"/>
      <c r="J278" s="174"/>
      <c r="K278" s="174"/>
      <c r="L278" s="175"/>
      <c r="M278" s="77" t="s">
        <v>2738</v>
      </c>
      <c r="N278" s="227" t="s">
        <v>2739</v>
      </c>
      <c r="O278" s="9"/>
    </row>
    <row r="279" spans="2:15">
      <c r="B279" s="74" t="s">
        <v>66</v>
      </c>
      <c r="C279" s="75" t="s">
        <v>362</v>
      </c>
      <c r="D279" s="68" t="s">
        <v>363</v>
      </c>
      <c r="E279" s="194" t="s">
        <v>415</v>
      </c>
      <c r="F279" s="203" t="s">
        <v>930</v>
      </c>
      <c r="G279" s="188"/>
      <c r="H279" s="189"/>
      <c r="I279" s="173"/>
      <c r="J279" s="174"/>
      <c r="K279" s="174"/>
      <c r="L279" s="175"/>
      <c r="M279" s="77" t="s">
        <v>2748</v>
      </c>
      <c r="N279" s="227" t="s">
        <v>2749</v>
      </c>
      <c r="O279" s="9"/>
    </row>
    <row r="280" spans="2:15">
      <c r="B280" s="74" t="s">
        <v>66</v>
      </c>
      <c r="C280" s="75" t="s">
        <v>362</v>
      </c>
      <c r="D280" s="68" t="s">
        <v>363</v>
      </c>
      <c r="E280" s="194" t="s">
        <v>417</v>
      </c>
      <c r="F280" s="203" t="s">
        <v>930</v>
      </c>
      <c r="G280" s="188"/>
      <c r="H280" s="189"/>
      <c r="I280" s="173"/>
      <c r="J280" s="174"/>
      <c r="K280" s="174"/>
      <c r="L280" s="175"/>
      <c r="M280" s="77" t="s">
        <v>2770</v>
      </c>
      <c r="N280" s="227" t="s">
        <v>2771</v>
      </c>
      <c r="O280" s="9"/>
    </row>
    <row r="281" spans="2:15">
      <c r="B281" s="74" t="s">
        <v>66</v>
      </c>
      <c r="C281" s="75" t="s">
        <v>362</v>
      </c>
      <c r="D281" s="68" t="s">
        <v>363</v>
      </c>
      <c r="E281" s="194" t="s">
        <v>418</v>
      </c>
      <c r="F281" s="203" t="s">
        <v>930</v>
      </c>
      <c r="G281" s="188"/>
      <c r="H281" s="189"/>
      <c r="I281" s="173"/>
      <c r="J281" s="174"/>
      <c r="K281" s="174"/>
      <c r="L281" s="175"/>
      <c r="M281" s="77" t="s">
        <v>2357</v>
      </c>
      <c r="N281" s="227" t="s">
        <v>2358</v>
      </c>
      <c r="O281" s="9"/>
    </row>
    <row r="282" spans="2:15">
      <c r="B282" s="74" t="s">
        <v>66</v>
      </c>
      <c r="C282" s="75" t="s">
        <v>362</v>
      </c>
      <c r="D282" s="68" t="s">
        <v>363</v>
      </c>
      <c r="E282" s="194" t="s">
        <v>419</v>
      </c>
      <c r="F282" s="203" t="s">
        <v>930</v>
      </c>
      <c r="G282" s="188"/>
      <c r="H282" s="189"/>
      <c r="I282" s="173"/>
      <c r="J282" s="174"/>
      <c r="K282" s="174"/>
      <c r="L282" s="175"/>
      <c r="M282" s="77" t="s">
        <v>2382</v>
      </c>
      <c r="N282" s="227" t="s">
        <v>2383</v>
      </c>
      <c r="O282" s="9"/>
    </row>
    <row r="283" spans="2:15">
      <c r="B283" s="74" t="s">
        <v>66</v>
      </c>
      <c r="C283" s="75" t="s">
        <v>362</v>
      </c>
      <c r="D283" s="68" t="s">
        <v>363</v>
      </c>
      <c r="E283" s="194" t="s">
        <v>420</v>
      </c>
      <c r="F283" s="203" t="s">
        <v>930</v>
      </c>
      <c r="G283" s="188"/>
      <c r="H283" s="189"/>
      <c r="I283" s="173"/>
      <c r="J283" s="174"/>
      <c r="K283" s="174"/>
      <c r="L283" s="175"/>
      <c r="M283" s="77" t="s">
        <v>2396</v>
      </c>
      <c r="N283" s="227" t="s">
        <v>2397</v>
      </c>
      <c r="O283" s="9"/>
    </row>
    <row r="284" spans="2:15">
      <c r="B284" s="74" t="s">
        <v>66</v>
      </c>
      <c r="C284" s="75" t="s">
        <v>362</v>
      </c>
      <c r="D284" s="68" t="s">
        <v>363</v>
      </c>
      <c r="E284" s="194" t="s">
        <v>421</v>
      </c>
      <c r="F284" s="203" t="s">
        <v>930</v>
      </c>
      <c r="G284" s="188"/>
      <c r="H284" s="189"/>
      <c r="I284" s="173"/>
      <c r="J284" s="174"/>
      <c r="K284" s="174"/>
      <c r="L284" s="175"/>
      <c r="M284" s="77" t="s">
        <v>2406</v>
      </c>
      <c r="N284" s="227" t="s">
        <v>2407</v>
      </c>
      <c r="O284" s="9"/>
    </row>
    <row r="285" spans="2:15">
      <c r="B285" s="74" t="s">
        <v>66</v>
      </c>
      <c r="C285" s="75" t="s">
        <v>362</v>
      </c>
      <c r="D285" s="68" t="s">
        <v>363</v>
      </c>
      <c r="E285" s="194" t="s">
        <v>423</v>
      </c>
      <c r="F285" s="203" t="s">
        <v>930</v>
      </c>
      <c r="G285" s="188"/>
      <c r="H285" s="189"/>
      <c r="I285" s="173"/>
      <c r="J285" s="174"/>
      <c r="K285" s="174"/>
      <c r="L285" s="175"/>
      <c r="M285" s="77" t="s">
        <v>2454</v>
      </c>
      <c r="N285" s="227" t="s">
        <v>2455</v>
      </c>
      <c r="O285" s="9"/>
    </row>
    <row r="286" spans="2:15">
      <c r="B286" s="74" t="s">
        <v>66</v>
      </c>
      <c r="C286" s="75" t="s">
        <v>362</v>
      </c>
      <c r="D286" s="68" t="s">
        <v>363</v>
      </c>
      <c r="E286" s="194" t="s">
        <v>424</v>
      </c>
      <c r="F286" s="203" t="s">
        <v>930</v>
      </c>
      <c r="G286" s="188"/>
      <c r="H286" s="189"/>
      <c r="I286" s="173"/>
      <c r="J286" s="174"/>
      <c r="K286" s="174"/>
      <c r="L286" s="175"/>
      <c r="M286" s="77" t="s">
        <v>2462</v>
      </c>
      <c r="N286" s="227" t="s">
        <v>2463</v>
      </c>
      <c r="O286" s="9"/>
    </row>
    <row r="287" spans="2:15">
      <c r="B287" s="74" t="s">
        <v>66</v>
      </c>
      <c r="C287" s="75" t="s">
        <v>362</v>
      </c>
      <c r="D287" s="68" t="s">
        <v>363</v>
      </c>
      <c r="E287" s="194" t="s">
        <v>425</v>
      </c>
      <c r="F287" s="203" t="s">
        <v>930</v>
      </c>
      <c r="G287" s="188"/>
      <c r="H287" s="189"/>
      <c r="I287" s="173"/>
      <c r="J287" s="174"/>
      <c r="K287" s="174"/>
      <c r="L287" s="175"/>
      <c r="M287" s="77" t="s">
        <v>2468</v>
      </c>
      <c r="N287" s="227" t="s">
        <v>2469</v>
      </c>
      <c r="O287" s="9"/>
    </row>
    <row r="288" spans="2:15">
      <c r="B288" s="74" t="s">
        <v>66</v>
      </c>
      <c r="C288" s="75" t="s">
        <v>362</v>
      </c>
      <c r="D288" s="68" t="s">
        <v>363</v>
      </c>
      <c r="E288" s="194" t="s">
        <v>428</v>
      </c>
      <c r="F288" s="203" t="s">
        <v>930</v>
      </c>
      <c r="G288" s="188"/>
      <c r="H288" s="189"/>
      <c r="I288" s="173"/>
      <c r="J288" s="174"/>
      <c r="K288" s="174"/>
      <c r="L288" s="175"/>
      <c r="M288" s="77" t="s">
        <v>2567</v>
      </c>
      <c r="N288" s="227" t="s">
        <v>2568</v>
      </c>
      <c r="O288" s="9"/>
    </row>
    <row r="289" spans="2:15">
      <c r="B289" s="156" t="s">
        <v>66</v>
      </c>
      <c r="C289" s="157" t="s">
        <v>362</v>
      </c>
      <c r="D289" s="158" t="s">
        <v>376</v>
      </c>
      <c r="E289" s="193" t="s">
        <v>376</v>
      </c>
      <c r="F289" s="202" t="s">
        <v>930</v>
      </c>
      <c r="G289" s="186" t="s">
        <v>377</v>
      </c>
      <c r="H289" s="187" t="s">
        <v>935</v>
      </c>
      <c r="I289" s="170"/>
      <c r="J289" s="171"/>
      <c r="K289" s="171"/>
      <c r="L289" s="172" t="s">
        <v>64</v>
      </c>
      <c r="M289" s="159" t="s">
        <v>2754</v>
      </c>
      <c r="N289" s="226" t="s">
        <v>1966</v>
      </c>
      <c r="O289" s="9"/>
    </row>
    <row r="290" spans="2:15">
      <c r="B290" s="74" t="s">
        <v>66</v>
      </c>
      <c r="C290" s="75" t="s">
        <v>362</v>
      </c>
      <c r="D290" s="68" t="s">
        <v>376</v>
      </c>
      <c r="E290" s="194" t="s">
        <v>427</v>
      </c>
      <c r="F290" s="203" t="s">
        <v>930</v>
      </c>
      <c r="G290" s="188"/>
      <c r="H290" s="189"/>
      <c r="I290" s="173"/>
      <c r="J290" s="174"/>
      <c r="K290" s="174"/>
      <c r="L290" s="175"/>
      <c r="M290" s="77" t="s">
        <v>2559</v>
      </c>
      <c r="N290" s="227" t="s">
        <v>2560</v>
      </c>
      <c r="O290" s="9"/>
    </row>
    <row r="291" spans="2:15">
      <c r="B291" s="74" t="s">
        <v>66</v>
      </c>
      <c r="C291" s="75" t="s">
        <v>362</v>
      </c>
      <c r="D291" s="68" t="s">
        <v>376</v>
      </c>
      <c r="E291" s="194" t="s">
        <v>429</v>
      </c>
      <c r="F291" s="203" t="s">
        <v>930</v>
      </c>
      <c r="G291" s="188"/>
      <c r="H291" s="189"/>
      <c r="I291" s="173"/>
      <c r="J291" s="174"/>
      <c r="K291" s="174"/>
      <c r="L291" s="175"/>
      <c r="M291" s="77" t="s">
        <v>2575</v>
      </c>
      <c r="N291" s="227" t="s">
        <v>2576</v>
      </c>
      <c r="O291" s="9"/>
    </row>
    <row r="292" spans="2:15">
      <c r="B292" s="152" t="s">
        <v>66</v>
      </c>
      <c r="C292" s="153" t="s">
        <v>362</v>
      </c>
      <c r="D292" s="154" t="s">
        <v>384</v>
      </c>
      <c r="E292" s="192" t="s">
        <v>384</v>
      </c>
      <c r="F292" s="201" t="s">
        <v>930</v>
      </c>
      <c r="G292" s="184" t="s">
        <v>385</v>
      </c>
      <c r="H292" s="185" t="s">
        <v>935</v>
      </c>
      <c r="I292" s="167"/>
      <c r="J292" s="168"/>
      <c r="K292" s="168"/>
      <c r="L292" s="169" t="s">
        <v>64</v>
      </c>
      <c r="M292" s="155" t="s">
        <v>2480</v>
      </c>
      <c r="N292" s="225" t="s">
        <v>1966</v>
      </c>
      <c r="O292" s="9"/>
    </row>
    <row r="293" spans="2:15">
      <c r="B293" s="156" t="s">
        <v>66</v>
      </c>
      <c r="C293" s="157" t="s">
        <v>362</v>
      </c>
      <c r="D293" s="158" t="s">
        <v>372</v>
      </c>
      <c r="E293" s="193" t="s">
        <v>372</v>
      </c>
      <c r="F293" s="202" t="s">
        <v>930</v>
      </c>
      <c r="G293" s="186" t="s">
        <v>373</v>
      </c>
      <c r="H293" s="187" t="s">
        <v>935</v>
      </c>
      <c r="I293" s="170"/>
      <c r="J293" s="171"/>
      <c r="K293" s="171"/>
      <c r="L293" s="172" t="s">
        <v>64</v>
      </c>
      <c r="M293" s="159" t="s">
        <v>2535</v>
      </c>
      <c r="N293" s="226" t="s">
        <v>2536</v>
      </c>
      <c r="O293" s="9"/>
    </row>
    <row r="294" spans="2:15">
      <c r="B294" s="74" t="s">
        <v>66</v>
      </c>
      <c r="C294" s="75" t="s">
        <v>362</v>
      </c>
      <c r="D294" s="68" t="s">
        <v>372</v>
      </c>
      <c r="E294" s="194" t="s">
        <v>390</v>
      </c>
      <c r="F294" s="203" t="s">
        <v>930</v>
      </c>
      <c r="G294" s="188"/>
      <c r="H294" s="189"/>
      <c r="I294" s="173"/>
      <c r="J294" s="174"/>
      <c r="K294" s="174"/>
      <c r="L294" s="175"/>
      <c r="M294" s="77" t="s">
        <v>1996</v>
      </c>
      <c r="N294" s="227" t="s">
        <v>1997</v>
      </c>
      <c r="O294" s="9"/>
    </row>
    <row r="295" spans="2:15">
      <c r="B295" s="74" t="s">
        <v>66</v>
      </c>
      <c r="C295" s="75" t="s">
        <v>362</v>
      </c>
      <c r="D295" s="68" t="s">
        <v>372</v>
      </c>
      <c r="E295" s="194" t="s">
        <v>401</v>
      </c>
      <c r="F295" s="203" t="s">
        <v>930</v>
      </c>
      <c r="G295" s="188"/>
      <c r="H295" s="189"/>
      <c r="I295" s="173"/>
      <c r="J295" s="174"/>
      <c r="K295" s="174"/>
      <c r="L295" s="175"/>
      <c r="M295" s="77" t="s">
        <v>2109</v>
      </c>
      <c r="N295" s="227" t="s">
        <v>2110</v>
      </c>
      <c r="O295" s="9"/>
    </row>
    <row r="296" spans="2:15">
      <c r="B296" s="74" t="s">
        <v>66</v>
      </c>
      <c r="C296" s="75" t="s">
        <v>362</v>
      </c>
      <c r="D296" s="68" t="s">
        <v>372</v>
      </c>
      <c r="E296" s="194" t="s">
        <v>422</v>
      </c>
      <c r="F296" s="203" t="s">
        <v>930</v>
      </c>
      <c r="G296" s="188"/>
      <c r="H296" s="189"/>
      <c r="I296" s="173"/>
      <c r="J296" s="174"/>
      <c r="K296" s="174"/>
      <c r="L296" s="175"/>
      <c r="M296" s="77" t="s">
        <v>2432</v>
      </c>
      <c r="N296" s="227" t="s">
        <v>2433</v>
      </c>
      <c r="O296" s="9"/>
    </row>
    <row r="297" spans="2:15" ht="18">
      <c r="B297" s="73" t="s">
        <v>66</v>
      </c>
      <c r="C297" s="142" t="s">
        <v>430</v>
      </c>
      <c r="D297" s="67" t="s">
        <v>36</v>
      </c>
      <c r="E297" s="195" t="s">
        <v>36</v>
      </c>
      <c r="F297" s="218" t="s">
        <v>36</v>
      </c>
      <c r="G297" s="180"/>
      <c r="H297" s="181"/>
      <c r="I297" s="220"/>
      <c r="J297" s="221"/>
      <c r="K297" s="221"/>
      <c r="L297" s="222"/>
      <c r="M297" s="76"/>
      <c r="N297" s="228"/>
      <c r="O297" s="9"/>
    </row>
    <row r="298" spans="2:15">
      <c r="B298" s="74" t="s">
        <v>66</v>
      </c>
      <c r="C298" s="75" t="s">
        <v>430</v>
      </c>
      <c r="D298" s="68" t="s">
        <v>431</v>
      </c>
      <c r="E298" s="194" t="s">
        <v>432</v>
      </c>
      <c r="F298" s="203" t="s">
        <v>930</v>
      </c>
      <c r="G298" s="188" t="s">
        <v>433</v>
      </c>
      <c r="H298" s="189" t="s">
        <v>935</v>
      </c>
      <c r="I298" s="173"/>
      <c r="J298" s="174"/>
      <c r="K298" s="174" t="s">
        <v>73</v>
      </c>
      <c r="L298" s="175" t="s">
        <v>64</v>
      </c>
      <c r="M298" s="77" t="s">
        <v>1903</v>
      </c>
      <c r="N298" s="227" t="s">
        <v>1904</v>
      </c>
      <c r="O298" s="9"/>
    </row>
    <row r="299" spans="2:15">
      <c r="B299" s="74" t="s">
        <v>66</v>
      </c>
      <c r="C299" s="75" t="s">
        <v>430</v>
      </c>
      <c r="D299" s="68" t="s">
        <v>431</v>
      </c>
      <c r="E299" s="194" t="s">
        <v>444</v>
      </c>
      <c r="F299" s="203" t="s">
        <v>930</v>
      </c>
      <c r="G299" s="188"/>
      <c r="H299" s="189"/>
      <c r="I299" s="173"/>
      <c r="J299" s="174"/>
      <c r="K299" s="174"/>
      <c r="L299" s="175"/>
      <c r="M299" s="77" t="s">
        <v>2055</v>
      </c>
      <c r="N299" s="227" t="s">
        <v>2056</v>
      </c>
      <c r="O299" s="9"/>
    </row>
    <row r="300" spans="2:15">
      <c r="B300" s="74" t="s">
        <v>66</v>
      </c>
      <c r="C300" s="75" t="s">
        <v>430</v>
      </c>
      <c r="D300" s="68" t="s">
        <v>431</v>
      </c>
      <c r="E300" s="194" t="s">
        <v>445</v>
      </c>
      <c r="F300" s="203" t="s">
        <v>930</v>
      </c>
      <c r="G300" s="188"/>
      <c r="H300" s="189"/>
      <c r="I300" s="173"/>
      <c r="J300" s="174"/>
      <c r="K300" s="174"/>
      <c r="L300" s="175"/>
      <c r="M300" s="77" t="s">
        <v>2059</v>
      </c>
      <c r="N300" s="227" t="s">
        <v>2060</v>
      </c>
      <c r="O300" s="9"/>
    </row>
    <row r="301" spans="2:15">
      <c r="B301" s="74" t="s">
        <v>66</v>
      </c>
      <c r="C301" s="75" t="s">
        <v>430</v>
      </c>
      <c r="D301" s="68" t="s">
        <v>431</v>
      </c>
      <c r="E301" s="194" t="s">
        <v>447</v>
      </c>
      <c r="F301" s="203" t="s">
        <v>930</v>
      </c>
      <c r="G301" s="188"/>
      <c r="H301" s="189"/>
      <c r="I301" s="173"/>
      <c r="J301" s="174"/>
      <c r="K301" s="174"/>
      <c r="L301" s="175"/>
      <c r="M301" s="77" t="s">
        <v>2164</v>
      </c>
      <c r="N301" s="227" t="s">
        <v>2165</v>
      </c>
      <c r="O301" s="9"/>
    </row>
    <row r="302" spans="2:15">
      <c r="B302" s="74" t="s">
        <v>66</v>
      </c>
      <c r="C302" s="75" t="s">
        <v>430</v>
      </c>
      <c r="D302" s="68" t="s">
        <v>431</v>
      </c>
      <c r="E302" s="194" t="s">
        <v>448</v>
      </c>
      <c r="F302" s="203" t="s">
        <v>930</v>
      </c>
      <c r="G302" s="188"/>
      <c r="H302" s="189"/>
      <c r="I302" s="173"/>
      <c r="J302" s="174"/>
      <c r="K302" s="174"/>
      <c r="L302" s="175"/>
      <c r="M302" s="77" t="s">
        <v>2732</v>
      </c>
      <c r="N302" s="227" t="s">
        <v>2733</v>
      </c>
      <c r="O302" s="9"/>
    </row>
    <row r="303" spans="2:15">
      <c r="B303" s="156" t="s">
        <v>66</v>
      </c>
      <c r="C303" s="157" t="s">
        <v>430</v>
      </c>
      <c r="D303" s="158" t="s">
        <v>432</v>
      </c>
      <c r="E303" s="193" t="s">
        <v>452</v>
      </c>
      <c r="F303" s="202" t="s">
        <v>930</v>
      </c>
      <c r="G303" s="186"/>
      <c r="H303" s="187"/>
      <c r="I303" s="170"/>
      <c r="J303" s="171"/>
      <c r="K303" s="171"/>
      <c r="L303" s="172"/>
      <c r="M303" s="159" t="s">
        <v>2460</v>
      </c>
      <c r="N303" s="226" t="s">
        <v>2461</v>
      </c>
      <c r="O303" s="9"/>
    </row>
    <row r="304" spans="2:15">
      <c r="B304" s="74" t="s">
        <v>66</v>
      </c>
      <c r="C304" s="75" t="s">
        <v>430</v>
      </c>
      <c r="D304" s="68" t="s">
        <v>432</v>
      </c>
      <c r="E304" s="194" t="s">
        <v>455</v>
      </c>
      <c r="F304" s="203" t="s">
        <v>931</v>
      </c>
      <c r="G304" s="188" t="s">
        <v>456</v>
      </c>
      <c r="H304" s="189" t="s">
        <v>935</v>
      </c>
      <c r="I304" s="173"/>
      <c r="J304" s="174"/>
      <c r="K304" s="174"/>
      <c r="L304" s="175"/>
      <c r="M304" s="77" t="s">
        <v>2197</v>
      </c>
      <c r="N304" s="227" t="s">
        <v>2198</v>
      </c>
      <c r="O304" s="9"/>
    </row>
    <row r="305" spans="2:15">
      <c r="B305" s="156" t="s">
        <v>66</v>
      </c>
      <c r="C305" s="157" t="s">
        <v>430</v>
      </c>
      <c r="D305" s="158" t="s">
        <v>439</v>
      </c>
      <c r="E305" s="193" t="s">
        <v>439</v>
      </c>
      <c r="F305" s="202" t="s">
        <v>930</v>
      </c>
      <c r="G305" s="186" t="s">
        <v>440</v>
      </c>
      <c r="H305" s="187" t="s">
        <v>935</v>
      </c>
      <c r="I305" s="170"/>
      <c r="J305" s="171"/>
      <c r="K305" s="171"/>
      <c r="L305" s="172" t="s">
        <v>64</v>
      </c>
      <c r="M305" s="159" t="s">
        <v>1925</v>
      </c>
      <c r="N305" s="226" t="s">
        <v>1926</v>
      </c>
      <c r="O305" s="9"/>
    </row>
    <row r="306" spans="2:15">
      <c r="B306" s="74" t="s">
        <v>66</v>
      </c>
      <c r="C306" s="75" t="s">
        <v>430</v>
      </c>
      <c r="D306" s="68" t="s">
        <v>439</v>
      </c>
      <c r="E306" s="194" t="s">
        <v>446</v>
      </c>
      <c r="F306" s="203" t="s">
        <v>930</v>
      </c>
      <c r="G306" s="188"/>
      <c r="H306" s="189"/>
      <c r="I306" s="173"/>
      <c r="J306" s="174"/>
      <c r="K306" s="174"/>
      <c r="L306" s="175"/>
      <c r="M306" s="77" t="s">
        <v>2067</v>
      </c>
      <c r="N306" s="227" t="s">
        <v>2068</v>
      </c>
      <c r="O306" s="9"/>
    </row>
    <row r="307" spans="2:15">
      <c r="B307" s="74" t="s">
        <v>66</v>
      </c>
      <c r="C307" s="75" t="s">
        <v>430</v>
      </c>
      <c r="D307" s="68" t="s">
        <v>439</v>
      </c>
      <c r="E307" s="194" t="s">
        <v>450</v>
      </c>
      <c r="F307" s="203" t="s">
        <v>930</v>
      </c>
      <c r="G307" s="188"/>
      <c r="H307" s="189"/>
      <c r="I307" s="173"/>
      <c r="J307" s="174"/>
      <c r="K307" s="174"/>
      <c r="L307" s="175"/>
      <c r="M307" s="77" t="s">
        <v>2323</v>
      </c>
      <c r="N307" s="227" t="s">
        <v>2324</v>
      </c>
      <c r="O307" s="9"/>
    </row>
    <row r="308" spans="2:15">
      <c r="B308" s="74" t="s">
        <v>66</v>
      </c>
      <c r="C308" s="75" t="s">
        <v>430</v>
      </c>
      <c r="D308" s="68" t="s">
        <v>439</v>
      </c>
      <c r="E308" s="194" t="s">
        <v>451</v>
      </c>
      <c r="F308" s="203" t="s">
        <v>930</v>
      </c>
      <c r="G308" s="188"/>
      <c r="H308" s="189"/>
      <c r="I308" s="173"/>
      <c r="J308" s="174"/>
      <c r="K308" s="174"/>
      <c r="L308" s="175"/>
      <c r="M308" s="77" t="s">
        <v>2390</v>
      </c>
      <c r="N308" s="227" t="s">
        <v>2391</v>
      </c>
      <c r="O308" s="9"/>
    </row>
    <row r="309" spans="2:15">
      <c r="B309" s="156" t="s">
        <v>66</v>
      </c>
      <c r="C309" s="157" t="s">
        <v>430</v>
      </c>
      <c r="D309" s="158" t="s">
        <v>441</v>
      </c>
      <c r="E309" s="193" t="s">
        <v>441</v>
      </c>
      <c r="F309" s="202" t="s">
        <v>930</v>
      </c>
      <c r="G309" s="186" t="s">
        <v>442</v>
      </c>
      <c r="H309" s="187" t="s">
        <v>935</v>
      </c>
      <c r="I309" s="170"/>
      <c r="J309" s="171"/>
      <c r="K309" s="171"/>
      <c r="L309" s="172" t="s">
        <v>64</v>
      </c>
      <c r="M309" s="159" t="s">
        <v>2205</v>
      </c>
      <c r="N309" s="226" t="s">
        <v>2206</v>
      </c>
      <c r="O309" s="9"/>
    </row>
    <row r="310" spans="2:15">
      <c r="B310" s="74" t="s">
        <v>66</v>
      </c>
      <c r="C310" s="75" t="s">
        <v>430</v>
      </c>
      <c r="D310" s="68" t="s">
        <v>441</v>
      </c>
      <c r="E310" s="194" t="s">
        <v>443</v>
      </c>
      <c r="F310" s="203" t="s">
        <v>930</v>
      </c>
      <c r="G310" s="188"/>
      <c r="H310" s="189"/>
      <c r="I310" s="173"/>
      <c r="J310" s="174"/>
      <c r="K310" s="174"/>
      <c r="L310" s="175"/>
      <c r="M310" s="77" t="s">
        <v>2001</v>
      </c>
      <c r="N310" s="227" t="s">
        <v>2002</v>
      </c>
      <c r="O310" s="9"/>
    </row>
    <row r="311" spans="2:15">
      <c r="B311" s="74" t="s">
        <v>66</v>
      </c>
      <c r="C311" s="75" t="s">
        <v>430</v>
      </c>
      <c r="D311" s="68" t="s">
        <v>441</v>
      </c>
      <c r="E311" s="194" t="s">
        <v>449</v>
      </c>
      <c r="F311" s="203" t="s">
        <v>930</v>
      </c>
      <c r="G311" s="188"/>
      <c r="H311" s="189"/>
      <c r="I311" s="173"/>
      <c r="J311" s="174"/>
      <c r="K311" s="174"/>
      <c r="L311" s="175"/>
      <c r="M311" s="77" t="s">
        <v>2321</v>
      </c>
      <c r="N311" s="227" t="s">
        <v>2322</v>
      </c>
      <c r="O311" s="9"/>
    </row>
    <row r="312" spans="2:15">
      <c r="B312" s="156" t="s">
        <v>66</v>
      </c>
      <c r="C312" s="157" t="s">
        <v>430</v>
      </c>
      <c r="D312" s="158" t="s">
        <v>434</v>
      </c>
      <c r="E312" s="193" t="s">
        <v>435</v>
      </c>
      <c r="F312" s="202" t="s">
        <v>930</v>
      </c>
      <c r="G312" s="186" t="s">
        <v>436</v>
      </c>
      <c r="H312" s="187" t="s">
        <v>935</v>
      </c>
      <c r="I312" s="170"/>
      <c r="J312" s="171"/>
      <c r="K312" s="171"/>
      <c r="L312" s="172" t="s">
        <v>64</v>
      </c>
      <c r="M312" s="159" t="s">
        <v>2757</v>
      </c>
      <c r="N312" s="226" t="s">
        <v>2302</v>
      </c>
      <c r="O312" s="9"/>
    </row>
    <row r="313" spans="2:15">
      <c r="B313" s="74" t="s">
        <v>66</v>
      </c>
      <c r="C313" s="75" t="s">
        <v>430</v>
      </c>
      <c r="D313" s="68" t="s">
        <v>434</v>
      </c>
      <c r="E313" s="194" t="s">
        <v>437</v>
      </c>
      <c r="F313" s="203" t="s">
        <v>930</v>
      </c>
      <c r="G313" s="188" t="s">
        <v>438</v>
      </c>
      <c r="H313" s="189" t="s">
        <v>935</v>
      </c>
      <c r="I313" s="173"/>
      <c r="J313" s="174"/>
      <c r="K313" s="174"/>
      <c r="L313" s="175"/>
      <c r="M313" s="77" t="s">
        <v>2061</v>
      </c>
      <c r="N313" s="227" t="s">
        <v>2062</v>
      </c>
      <c r="O313" s="9"/>
    </row>
    <row r="314" spans="2:15">
      <c r="B314" s="74" t="s">
        <v>66</v>
      </c>
      <c r="C314" s="75" t="s">
        <v>430</v>
      </c>
      <c r="D314" s="68" t="s">
        <v>434</v>
      </c>
      <c r="E314" s="194" t="s">
        <v>453</v>
      </c>
      <c r="F314" s="203" t="s">
        <v>931</v>
      </c>
      <c r="G314" s="188" t="s">
        <v>454</v>
      </c>
      <c r="H314" s="189" t="s">
        <v>935</v>
      </c>
      <c r="I314" s="173"/>
      <c r="J314" s="174"/>
      <c r="K314" s="174"/>
      <c r="L314" s="175"/>
      <c r="M314" s="77" t="s">
        <v>2529</v>
      </c>
      <c r="N314" s="227" t="s">
        <v>2530</v>
      </c>
      <c r="O314" s="9"/>
    </row>
    <row r="315" spans="2:15" ht="18">
      <c r="B315" s="73" t="s">
        <v>66</v>
      </c>
      <c r="C315" s="142" t="s">
        <v>457</v>
      </c>
      <c r="D315" s="67" t="s">
        <v>36</v>
      </c>
      <c r="E315" s="195" t="s">
        <v>36</v>
      </c>
      <c r="F315" s="218" t="s">
        <v>36</v>
      </c>
      <c r="G315" s="180"/>
      <c r="H315" s="181"/>
      <c r="I315" s="220"/>
      <c r="J315" s="221"/>
      <c r="K315" s="221"/>
      <c r="L315" s="222"/>
      <c r="M315" s="76"/>
      <c r="N315" s="228"/>
      <c r="O315" s="9"/>
    </row>
    <row r="316" spans="2:15">
      <c r="B316" s="74" t="s">
        <v>66</v>
      </c>
      <c r="C316" s="75" t="s">
        <v>457</v>
      </c>
      <c r="D316" s="68" t="s">
        <v>458</v>
      </c>
      <c r="E316" s="194" t="s">
        <v>458</v>
      </c>
      <c r="F316" s="203" t="s">
        <v>930</v>
      </c>
      <c r="G316" s="188" t="s">
        <v>459</v>
      </c>
      <c r="H316" s="189" t="s">
        <v>935</v>
      </c>
      <c r="I316" s="173"/>
      <c r="J316" s="174"/>
      <c r="K316" s="174" t="s">
        <v>73</v>
      </c>
      <c r="L316" s="175" t="s">
        <v>64</v>
      </c>
      <c r="M316" s="77" t="s">
        <v>2591</v>
      </c>
      <c r="N316" s="227" t="s">
        <v>2592</v>
      </c>
      <c r="O316" s="9"/>
    </row>
    <row r="317" spans="2:15">
      <c r="B317" s="74" t="s">
        <v>66</v>
      </c>
      <c r="C317" s="75" t="s">
        <v>457</v>
      </c>
      <c r="D317" s="68" t="s">
        <v>458</v>
      </c>
      <c r="E317" s="194" t="s">
        <v>461</v>
      </c>
      <c r="F317" s="203" t="s">
        <v>930</v>
      </c>
      <c r="G317" s="188"/>
      <c r="H317" s="189"/>
      <c r="I317" s="173"/>
      <c r="J317" s="174"/>
      <c r="K317" s="174"/>
      <c r="L317" s="175"/>
      <c r="M317" s="77" t="s">
        <v>2501</v>
      </c>
      <c r="N317" s="227" t="s">
        <v>2502</v>
      </c>
      <c r="O317" s="9"/>
    </row>
    <row r="318" spans="2:15">
      <c r="B318" s="156" t="s">
        <v>66</v>
      </c>
      <c r="C318" s="157" t="s">
        <v>457</v>
      </c>
      <c r="D318" s="158" t="s">
        <v>460</v>
      </c>
      <c r="E318" s="193" t="s">
        <v>460</v>
      </c>
      <c r="F318" s="202" t="s">
        <v>930</v>
      </c>
      <c r="G318" s="186"/>
      <c r="H318" s="187"/>
      <c r="I318" s="170"/>
      <c r="J318" s="171"/>
      <c r="K318" s="171"/>
      <c r="L318" s="172" t="s">
        <v>64</v>
      </c>
      <c r="M318" s="159" t="s">
        <v>2160</v>
      </c>
      <c r="N318" s="226" t="s">
        <v>2161</v>
      </c>
      <c r="O318" s="9"/>
    </row>
    <row r="319" spans="2:15" ht="18">
      <c r="B319" s="73" t="s">
        <v>66</v>
      </c>
      <c r="C319" s="142" t="s">
        <v>462</v>
      </c>
      <c r="D319" s="67" t="s">
        <v>36</v>
      </c>
      <c r="E319" s="195" t="s">
        <v>36</v>
      </c>
      <c r="F319" s="218" t="s">
        <v>36</v>
      </c>
      <c r="G319" s="180"/>
      <c r="H319" s="181"/>
      <c r="I319" s="220"/>
      <c r="J319" s="221"/>
      <c r="K319" s="221"/>
      <c r="L319" s="222"/>
      <c r="M319" s="76"/>
      <c r="N319" s="228"/>
      <c r="O319" s="9"/>
    </row>
    <row r="320" spans="2:15">
      <c r="B320" s="74" t="s">
        <v>66</v>
      </c>
      <c r="C320" s="75" t="s">
        <v>462</v>
      </c>
      <c r="D320" s="68" t="s">
        <v>478</v>
      </c>
      <c r="E320" s="194" t="s">
        <v>479</v>
      </c>
      <c r="F320" s="203" t="s">
        <v>930</v>
      </c>
      <c r="G320" s="188"/>
      <c r="H320" s="189"/>
      <c r="I320" s="173"/>
      <c r="J320" s="174"/>
      <c r="K320" s="174"/>
      <c r="L320" s="175" t="s">
        <v>64</v>
      </c>
      <c r="M320" s="77" t="s">
        <v>1875</v>
      </c>
      <c r="N320" s="227" t="s">
        <v>1876</v>
      </c>
      <c r="O320" s="9"/>
    </row>
    <row r="321" spans="2:15">
      <c r="B321" s="74" t="s">
        <v>66</v>
      </c>
      <c r="C321" s="75" t="s">
        <v>462</v>
      </c>
      <c r="D321" s="68" t="s">
        <v>478</v>
      </c>
      <c r="E321" s="194" t="s">
        <v>481</v>
      </c>
      <c r="F321" s="203" t="s">
        <v>930</v>
      </c>
      <c r="G321" s="188"/>
      <c r="H321" s="189"/>
      <c r="I321" s="173"/>
      <c r="J321" s="174"/>
      <c r="K321" s="174"/>
      <c r="L321" s="175"/>
      <c r="M321" s="77" t="s">
        <v>1897</v>
      </c>
      <c r="N321" s="227" t="s">
        <v>1898</v>
      </c>
      <c r="O321" s="9"/>
    </row>
    <row r="322" spans="2:15">
      <c r="B322" s="74" t="s">
        <v>66</v>
      </c>
      <c r="C322" s="75" t="s">
        <v>462</v>
      </c>
      <c r="D322" s="68" t="s">
        <v>478</v>
      </c>
      <c r="E322" s="194" t="s">
        <v>486</v>
      </c>
      <c r="F322" s="203" t="s">
        <v>930</v>
      </c>
      <c r="G322" s="188"/>
      <c r="H322" s="189"/>
      <c r="I322" s="173"/>
      <c r="J322" s="174"/>
      <c r="K322" s="174"/>
      <c r="L322" s="175"/>
      <c r="M322" s="77" t="s">
        <v>2617</v>
      </c>
      <c r="N322" s="227" t="s">
        <v>2618</v>
      </c>
      <c r="O322" s="9"/>
    </row>
    <row r="323" spans="2:15">
      <c r="B323" s="74" t="s">
        <v>66</v>
      </c>
      <c r="C323" s="75" t="s">
        <v>462</v>
      </c>
      <c r="D323" s="68" t="s">
        <v>478</v>
      </c>
      <c r="E323" s="194" t="s">
        <v>495</v>
      </c>
      <c r="F323" s="203" t="s">
        <v>930</v>
      </c>
      <c r="G323" s="188"/>
      <c r="H323" s="189"/>
      <c r="I323" s="173"/>
      <c r="J323" s="174"/>
      <c r="K323" s="174"/>
      <c r="L323" s="175"/>
      <c r="M323" s="77" t="s">
        <v>2718</v>
      </c>
      <c r="N323" s="227" t="s">
        <v>2719</v>
      </c>
      <c r="O323" s="9"/>
    </row>
    <row r="324" spans="2:15">
      <c r="B324" s="74" t="s">
        <v>66</v>
      </c>
      <c r="C324" s="75" t="s">
        <v>462</v>
      </c>
      <c r="D324" s="68" t="s">
        <v>478</v>
      </c>
      <c r="E324" s="194" t="s">
        <v>500</v>
      </c>
      <c r="F324" s="203" t="s">
        <v>930</v>
      </c>
      <c r="G324" s="188"/>
      <c r="H324" s="189"/>
      <c r="I324" s="173"/>
      <c r="J324" s="174"/>
      <c r="K324" s="174"/>
      <c r="L324" s="175"/>
      <c r="M324" s="77" t="s">
        <v>1931</v>
      </c>
      <c r="N324" s="227" t="s">
        <v>1932</v>
      </c>
      <c r="O324" s="9"/>
    </row>
    <row r="325" spans="2:15">
      <c r="B325" s="74" t="s">
        <v>66</v>
      </c>
      <c r="C325" s="75" t="s">
        <v>462</v>
      </c>
      <c r="D325" s="68" t="s">
        <v>478</v>
      </c>
      <c r="E325" s="194" t="s">
        <v>501</v>
      </c>
      <c r="F325" s="203" t="s">
        <v>930</v>
      </c>
      <c r="G325" s="188"/>
      <c r="H325" s="189"/>
      <c r="I325" s="173"/>
      <c r="J325" s="174"/>
      <c r="K325" s="174"/>
      <c r="L325" s="175"/>
      <c r="M325" s="77" t="s">
        <v>2533</v>
      </c>
      <c r="N325" s="227" t="s">
        <v>2534</v>
      </c>
      <c r="O325" s="9"/>
    </row>
    <row r="326" spans="2:15">
      <c r="B326" s="152" t="s">
        <v>66</v>
      </c>
      <c r="C326" s="153" t="s">
        <v>462</v>
      </c>
      <c r="D326" s="154" t="s">
        <v>468</v>
      </c>
      <c r="E326" s="192" t="s">
        <v>468</v>
      </c>
      <c r="F326" s="201" t="s">
        <v>930</v>
      </c>
      <c r="G326" s="184" t="s">
        <v>469</v>
      </c>
      <c r="H326" s="185" t="s">
        <v>935</v>
      </c>
      <c r="I326" s="167"/>
      <c r="J326" s="168"/>
      <c r="K326" s="168"/>
      <c r="L326" s="169" t="s">
        <v>64</v>
      </c>
      <c r="M326" s="155" t="s">
        <v>1931</v>
      </c>
      <c r="N326" s="225" t="s">
        <v>1932</v>
      </c>
      <c r="O326" s="9"/>
    </row>
    <row r="327" spans="2:15">
      <c r="B327" s="152" t="s">
        <v>66</v>
      </c>
      <c r="C327" s="153" t="s">
        <v>462</v>
      </c>
      <c r="D327" s="154" t="s">
        <v>472</v>
      </c>
      <c r="E327" s="192" t="s">
        <v>472</v>
      </c>
      <c r="F327" s="201" t="s">
        <v>930</v>
      </c>
      <c r="G327" s="184" t="s">
        <v>473</v>
      </c>
      <c r="H327" s="185" t="s">
        <v>935</v>
      </c>
      <c r="I327" s="167"/>
      <c r="J327" s="168"/>
      <c r="K327" s="168"/>
      <c r="L327" s="169" t="s">
        <v>64</v>
      </c>
      <c r="M327" s="155" t="s">
        <v>1969</v>
      </c>
      <c r="N327" s="225" t="s">
        <v>1970</v>
      </c>
      <c r="O327" s="9"/>
    </row>
    <row r="328" spans="2:15">
      <c r="B328" s="156" t="s">
        <v>66</v>
      </c>
      <c r="C328" s="157" t="s">
        <v>462</v>
      </c>
      <c r="D328" s="158" t="s">
        <v>474</v>
      </c>
      <c r="E328" s="193" t="s">
        <v>474</v>
      </c>
      <c r="F328" s="202" t="s">
        <v>930</v>
      </c>
      <c r="G328" s="186" t="s">
        <v>475</v>
      </c>
      <c r="H328" s="187" t="s">
        <v>935</v>
      </c>
      <c r="I328" s="170"/>
      <c r="J328" s="171"/>
      <c r="K328" s="171"/>
      <c r="L328" s="172" t="s">
        <v>64</v>
      </c>
      <c r="M328" s="159" t="s">
        <v>2039</v>
      </c>
      <c r="N328" s="226" t="s">
        <v>2040</v>
      </c>
      <c r="O328" s="9"/>
    </row>
    <row r="329" spans="2:15">
      <c r="B329" s="74" t="s">
        <v>66</v>
      </c>
      <c r="C329" s="75" t="s">
        <v>462</v>
      </c>
      <c r="D329" s="68" t="s">
        <v>474</v>
      </c>
      <c r="E329" s="194" t="s">
        <v>480</v>
      </c>
      <c r="F329" s="203" t="s">
        <v>930</v>
      </c>
      <c r="G329" s="188"/>
      <c r="H329" s="189"/>
      <c r="I329" s="173"/>
      <c r="J329" s="174"/>
      <c r="K329" s="174"/>
      <c r="L329" s="175"/>
      <c r="M329" s="77" t="s">
        <v>1889</v>
      </c>
      <c r="N329" s="227" t="s">
        <v>1890</v>
      </c>
      <c r="O329" s="9"/>
    </row>
    <row r="330" spans="2:15">
      <c r="B330" s="74" t="s">
        <v>66</v>
      </c>
      <c r="C330" s="75" t="s">
        <v>462</v>
      </c>
      <c r="D330" s="68" t="s">
        <v>474</v>
      </c>
      <c r="E330" s="194" t="s">
        <v>484</v>
      </c>
      <c r="F330" s="203" t="s">
        <v>930</v>
      </c>
      <c r="G330" s="188"/>
      <c r="H330" s="189"/>
      <c r="I330" s="173"/>
      <c r="J330" s="174"/>
      <c r="K330" s="174"/>
      <c r="L330" s="175"/>
      <c r="M330" s="77" t="s">
        <v>1983</v>
      </c>
      <c r="N330" s="227" t="s">
        <v>1984</v>
      </c>
      <c r="O330" s="9"/>
    </row>
    <row r="331" spans="2:15">
      <c r="B331" s="74" t="s">
        <v>66</v>
      </c>
      <c r="C331" s="75" t="s">
        <v>462</v>
      </c>
      <c r="D331" s="68" t="s">
        <v>474</v>
      </c>
      <c r="E331" s="194" t="s">
        <v>490</v>
      </c>
      <c r="F331" s="203" t="s">
        <v>930</v>
      </c>
      <c r="G331" s="188"/>
      <c r="H331" s="189"/>
      <c r="I331" s="173"/>
      <c r="J331" s="174"/>
      <c r="K331" s="174"/>
      <c r="L331" s="175"/>
      <c r="M331" s="77" t="s">
        <v>2091</v>
      </c>
      <c r="N331" s="227" t="s">
        <v>2092</v>
      </c>
      <c r="O331" s="9"/>
    </row>
    <row r="332" spans="2:15">
      <c r="B332" s="74" t="s">
        <v>66</v>
      </c>
      <c r="C332" s="75" t="s">
        <v>462</v>
      </c>
      <c r="D332" s="68" t="s">
        <v>474</v>
      </c>
      <c r="E332" s="194" t="s">
        <v>493</v>
      </c>
      <c r="F332" s="203" t="s">
        <v>930</v>
      </c>
      <c r="G332" s="188"/>
      <c r="H332" s="189"/>
      <c r="I332" s="173"/>
      <c r="J332" s="174"/>
      <c r="K332" s="174"/>
      <c r="L332" s="175"/>
      <c r="M332" s="77" t="s">
        <v>2276</v>
      </c>
      <c r="N332" s="227" t="s">
        <v>2277</v>
      </c>
      <c r="O332" s="9"/>
    </row>
    <row r="333" spans="2:15">
      <c r="B333" s="152" t="s">
        <v>66</v>
      </c>
      <c r="C333" s="153" t="s">
        <v>462</v>
      </c>
      <c r="D333" s="154" t="s">
        <v>466</v>
      </c>
      <c r="E333" s="192" t="s">
        <v>466</v>
      </c>
      <c r="F333" s="201" t="s">
        <v>929</v>
      </c>
      <c r="G333" s="184" t="s">
        <v>467</v>
      </c>
      <c r="H333" s="185" t="s">
        <v>935</v>
      </c>
      <c r="I333" s="167"/>
      <c r="J333" s="168"/>
      <c r="K333" s="168"/>
      <c r="L333" s="169" t="s">
        <v>64</v>
      </c>
      <c r="M333" s="155" t="s">
        <v>2714</v>
      </c>
      <c r="N333" s="225" t="s">
        <v>2715</v>
      </c>
      <c r="O333" s="9"/>
    </row>
    <row r="334" spans="2:15">
      <c r="B334" s="156" t="s">
        <v>66</v>
      </c>
      <c r="C334" s="157" t="s">
        <v>462</v>
      </c>
      <c r="D334" s="158" t="s">
        <v>463</v>
      </c>
      <c r="E334" s="193" t="s">
        <v>464</v>
      </c>
      <c r="F334" s="202" t="s">
        <v>928</v>
      </c>
      <c r="G334" s="186" t="s">
        <v>465</v>
      </c>
      <c r="H334" s="187" t="s">
        <v>935</v>
      </c>
      <c r="I334" s="170">
        <v>4</v>
      </c>
      <c r="J334" s="171"/>
      <c r="K334" s="171" t="s">
        <v>73</v>
      </c>
      <c r="L334" s="172" t="s">
        <v>64</v>
      </c>
      <c r="M334" s="159" t="s">
        <v>2525</v>
      </c>
      <c r="N334" s="226" t="s">
        <v>2526</v>
      </c>
      <c r="O334" s="9"/>
    </row>
    <row r="335" spans="2:15">
      <c r="B335" s="74" t="s">
        <v>66</v>
      </c>
      <c r="C335" s="75" t="s">
        <v>462</v>
      </c>
      <c r="D335" s="68" t="s">
        <v>463</v>
      </c>
      <c r="E335" s="194" t="s">
        <v>476</v>
      </c>
      <c r="F335" s="203" t="s">
        <v>930</v>
      </c>
      <c r="G335" s="188" t="s">
        <v>477</v>
      </c>
      <c r="H335" s="189" t="s">
        <v>935</v>
      </c>
      <c r="I335" s="173"/>
      <c r="J335" s="174"/>
      <c r="K335" s="174"/>
      <c r="L335" s="175"/>
      <c r="M335" s="77" t="s">
        <v>2162</v>
      </c>
      <c r="N335" s="227" t="s">
        <v>2163</v>
      </c>
      <c r="O335" s="9"/>
    </row>
    <row r="336" spans="2:15">
      <c r="B336" s="74" t="s">
        <v>66</v>
      </c>
      <c r="C336" s="75" t="s">
        <v>462</v>
      </c>
      <c r="D336" s="68" t="s">
        <v>463</v>
      </c>
      <c r="E336" s="194" t="s">
        <v>485</v>
      </c>
      <c r="F336" s="203" t="s">
        <v>930</v>
      </c>
      <c r="G336" s="188"/>
      <c r="H336" s="189"/>
      <c r="I336" s="173"/>
      <c r="J336" s="174"/>
      <c r="K336" s="174"/>
      <c r="L336" s="175"/>
      <c r="M336" s="77" t="s">
        <v>2609</v>
      </c>
      <c r="N336" s="227" t="s">
        <v>2610</v>
      </c>
      <c r="O336" s="9"/>
    </row>
    <row r="337" spans="2:15">
      <c r="B337" s="74" t="s">
        <v>66</v>
      </c>
      <c r="C337" s="75" t="s">
        <v>462</v>
      </c>
      <c r="D337" s="68" t="s">
        <v>463</v>
      </c>
      <c r="E337" s="194" t="s">
        <v>487</v>
      </c>
      <c r="F337" s="203" t="s">
        <v>930</v>
      </c>
      <c r="G337" s="188"/>
      <c r="H337" s="189"/>
      <c r="I337" s="173"/>
      <c r="J337" s="174"/>
      <c r="K337" s="174"/>
      <c r="L337" s="175"/>
      <c r="M337" s="77" t="s">
        <v>2674</v>
      </c>
      <c r="N337" s="227" t="s">
        <v>2675</v>
      </c>
      <c r="O337" s="9"/>
    </row>
    <row r="338" spans="2:15">
      <c r="B338" s="74" t="s">
        <v>66</v>
      </c>
      <c r="C338" s="75" t="s">
        <v>462</v>
      </c>
      <c r="D338" s="68" t="s">
        <v>463</v>
      </c>
      <c r="E338" s="194" t="s">
        <v>488</v>
      </c>
      <c r="F338" s="203" t="s">
        <v>930</v>
      </c>
      <c r="G338" s="188"/>
      <c r="H338" s="189"/>
      <c r="I338" s="173"/>
      <c r="J338" s="174"/>
      <c r="K338" s="174"/>
      <c r="L338" s="175"/>
      <c r="M338" s="77" t="s">
        <v>2680</v>
      </c>
      <c r="N338" s="227" t="s">
        <v>2681</v>
      </c>
      <c r="O338" s="9"/>
    </row>
    <row r="339" spans="2:15">
      <c r="B339" s="74" t="s">
        <v>66</v>
      </c>
      <c r="C339" s="75" t="s">
        <v>462</v>
      </c>
      <c r="D339" s="68" t="s">
        <v>463</v>
      </c>
      <c r="E339" s="194" t="s">
        <v>489</v>
      </c>
      <c r="F339" s="203" t="s">
        <v>930</v>
      </c>
      <c r="G339" s="188"/>
      <c r="H339" s="189"/>
      <c r="I339" s="173"/>
      <c r="J339" s="174"/>
      <c r="K339" s="174"/>
      <c r="L339" s="175"/>
      <c r="M339" s="77" t="s">
        <v>2007</v>
      </c>
      <c r="N339" s="227" t="s">
        <v>2008</v>
      </c>
      <c r="O339" s="9"/>
    </row>
    <row r="340" spans="2:15">
      <c r="B340" s="74" t="s">
        <v>66</v>
      </c>
      <c r="C340" s="75" t="s">
        <v>462</v>
      </c>
      <c r="D340" s="68" t="s">
        <v>463</v>
      </c>
      <c r="E340" s="194" t="s">
        <v>491</v>
      </c>
      <c r="F340" s="203" t="s">
        <v>930</v>
      </c>
      <c r="G340" s="188"/>
      <c r="H340" s="189"/>
      <c r="I340" s="173"/>
      <c r="J340" s="174"/>
      <c r="K340" s="174"/>
      <c r="L340" s="175"/>
      <c r="M340" s="77" t="s">
        <v>2145</v>
      </c>
      <c r="N340" s="227" t="s">
        <v>2146</v>
      </c>
      <c r="O340" s="9"/>
    </row>
    <row r="341" spans="2:15">
      <c r="B341" s="74" t="s">
        <v>66</v>
      </c>
      <c r="C341" s="75" t="s">
        <v>462</v>
      </c>
      <c r="D341" s="68" t="s">
        <v>463</v>
      </c>
      <c r="E341" s="194" t="s">
        <v>492</v>
      </c>
      <c r="F341" s="203" t="s">
        <v>930</v>
      </c>
      <c r="G341" s="188"/>
      <c r="H341" s="189"/>
      <c r="I341" s="173"/>
      <c r="J341" s="174"/>
      <c r="K341" s="174"/>
      <c r="L341" s="175"/>
      <c r="M341" s="77" t="s">
        <v>2274</v>
      </c>
      <c r="N341" s="227" t="s">
        <v>2275</v>
      </c>
      <c r="O341" s="9"/>
    </row>
    <row r="342" spans="2:15">
      <c r="B342" s="74" t="s">
        <v>66</v>
      </c>
      <c r="C342" s="75" t="s">
        <v>462</v>
      </c>
      <c r="D342" s="68" t="s">
        <v>463</v>
      </c>
      <c r="E342" s="194" t="s">
        <v>494</v>
      </c>
      <c r="F342" s="203" t="s">
        <v>930</v>
      </c>
      <c r="G342" s="188"/>
      <c r="H342" s="189"/>
      <c r="I342" s="173"/>
      <c r="J342" s="174"/>
      <c r="K342" s="174"/>
      <c r="L342" s="175"/>
      <c r="M342" s="77" t="s">
        <v>2700</v>
      </c>
      <c r="N342" s="227" t="s">
        <v>2701</v>
      </c>
      <c r="O342" s="9"/>
    </row>
    <row r="343" spans="2:15">
      <c r="B343" s="74" t="s">
        <v>66</v>
      </c>
      <c r="C343" s="75" t="s">
        <v>462</v>
      </c>
      <c r="D343" s="68" t="s">
        <v>463</v>
      </c>
      <c r="E343" s="194" t="s">
        <v>496</v>
      </c>
      <c r="F343" s="203" t="s">
        <v>930</v>
      </c>
      <c r="G343" s="188"/>
      <c r="H343" s="189"/>
      <c r="I343" s="173"/>
      <c r="J343" s="174"/>
      <c r="K343" s="174"/>
      <c r="L343" s="175"/>
      <c r="M343" s="77" t="s">
        <v>2724</v>
      </c>
      <c r="N343" s="227" t="s">
        <v>2725</v>
      </c>
      <c r="O343" s="9"/>
    </row>
    <row r="344" spans="2:15">
      <c r="B344" s="74" t="s">
        <v>66</v>
      </c>
      <c r="C344" s="75" t="s">
        <v>462</v>
      </c>
      <c r="D344" s="68" t="s">
        <v>463</v>
      </c>
      <c r="E344" s="194" t="s">
        <v>497</v>
      </c>
      <c r="F344" s="203" t="s">
        <v>930</v>
      </c>
      <c r="G344" s="188"/>
      <c r="H344" s="189"/>
      <c r="I344" s="173"/>
      <c r="J344" s="174"/>
      <c r="K344" s="174"/>
      <c r="L344" s="175"/>
      <c r="M344" s="77" t="s">
        <v>2768</v>
      </c>
      <c r="N344" s="227" t="s">
        <v>2769</v>
      </c>
      <c r="O344" s="9"/>
    </row>
    <row r="345" spans="2:15">
      <c r="B345" s="74" t="s">
        <v>66</v>
      </c>
      <c r="C345" s="75" t="s">
        <v>462</v>
      </c>
      <c r="D345" s="68" t="s">
        <v>463</v>
      </c>
      <c r="E345" s="194" t="s">
        <v>498</v>
      </c>
      <c r="F345" s="203" t="s">
        <v>930</v>
      </c>
      <c r="G345" s="188"/>
      <c r="H345" s="189"/>
      <c r="I345" s="173"/>
      <c r="J345" s="174"/>
      <c r="K345" s="174"/>
      <c r="L345" s="175"/>
      <c r="M345" s="77" t="s">
        <v>2367</v>
      </c>
      <c r="N345" s="227" t="s">
        <v>2368</v>
      </c>
      <c r="O345" s="9"/>
    </row>
    <row r="346" spans="2:15">
      <c r="B346" s="74" t="s">
        <v>66</v>
      </c>
      <c r="C346" s="75" t="s">
        <v>462</v>
      </c>
      <c r="D346" s="68" t="s">
        <v>463</v>
      </c>
      <c r="E346" s="194" t="s">
        <v>499</v>
      </c>
      <c r="F346" s="203" t="s">
        <v>930</v>
      </c>
      <c r="G346" s="188"/>
      <c r="H346" s="189"/>
      <c r="I346" s="173"/>
      <c r="J346" s="174"/>
      <c r="K346" s="174"/>
      <c r="L346" s="175"/>
      <c r="M346" s="77" t="s">
        <v>2472</v>
      </c>
      <c r="N346" s="227" t="s">
        <v>2473</v>
      </c>
      <c r="O346" s="9"/>
    </row>
    <row r="347" spans="2:15">
      <c r="B347" s="74" t="s">
        <v>66</v>
      </c>
      <c r="C347" s="75" t="s">
        <v>462</v>
      </c>
      <c r="D347" s="68" t="s">
        <v>463</v>
      </c>
      <c r="E347" s="194" t="s">
        <v>502</v>
      </c>
      <c r="F347" s="203" t="s">
        <v>930</v>
      </c>
      <c r="G347" s="188"/>
      <c r="H347" s="189"/>
      <c r="I347" s="173"/>
      <c r="J347" s="174"/>
      <c r="K347" s="174"/>
      <c r="L347" s="175"/>
      <c r="M347" s="77" t="s">
        <v>2541</v>
      </c>
      <c r="N347" s="227" t="s">
        <v>2542</v>
      </c>
      <c r="O347" s="9"/>
    </row>
    <row r="348" spans="2:15">
      <c r="B348" s="156" t="s">
        <v>66</v>
      </c>
      <c r="C348" s="157" t="s">
        <v>462</v>
      </c>
      <c r="D348" s="158" t="s">
        <v>482</v>
      </c>
      <c r="E348" s="193" t="s">
        <v>483</v>
      </c>
      <c r="F348" s="202" t="s">
        <v>930</v>
      </c>
      <c r="G348" s="186"/>
      <c r="H348" s="187"/>
      <c r="I348" s="170"/>
      <c r="J348" s="171"/>
      <c r="K348" s="171"/>
      <c r="L348" s="172"/>
      <c r="M348" s="159" t="s">
        <v>1959</v>
      </c>
      <c r="N348" s="226" t="s">
        <v>1960</v>
      </c>
      <c r="O348" s="9"/>
    </row>
    <row r="349" spans="2:15">
      <c r="B349" s="74" t="s">
        <v>66</v>
      </c>
      <c r="C349" s="75" t="s">
        <v>462</v>
      </c>
      <c r="D349" s="68" t="s">
        <v>482</v>
      </c>
      <c r="E349" s="194" t="s">
        <v>503</v>
      </c>
      <c r="F349" s="203" t="s">
        <v>930</v>
      </c>
      <c r="G349" s="188"/>
      <c r="H349" s="189"/>
      <c r="I349" s="173"/>
      <c r="J349" s="174"/>
      <c r="K349" s="174"/>
      <c r="L349" s="175" t="s">
        <v>64</v>
      </c>
      <c r="M349" s="77" t="s">
        <v>2547</v>
      </c>
      <c r="N349" s="227" t="s">
        <v>2548</v>
      </c>
      <c r="O349" s="9"/>
    </row>
    <row r="350" spans="2:15">
      <c r="B350" s="156" t="s">
        <v>66</v>
      </c>
      <c r="C350" s="157" t="s">
        <v>462</v>
      </c>
      <c r="D350" s="158" t="s">
        <v>470</v>
      </c>
      <c r="E350" s="193" t="s">
        <v>470</v>
      </c>
      <c r="F350" s="202" t="s">
        <v>930</v>
      </c>
      <c r="G350" s="186" t="s">
        <v>471</v>
      </c>
      <c r="H350" s="187" t="s">
        <v>935</v>
      </c>
      <c r="I350" s="170"/>
      <c r="J350" s="171"/>
      <c r="K350" s="171"/>
      <c r="L350" s="172" t="s">
        <v>64</v>
      </c>
      <c r="M350" s="159" t="s">
        <v>2549</v>
      </c>
      <c r="N350" s="226" t="s">
        <v>2550</v>
      </c>
      <c r="O350" s="9"/>
    </row>
    <row r="351" spans="2:15" ht="18">
      <c r="B351" s="73" t="s">
        <v>66</v>
      </c>
      <c r="C351" s="142" t="s">
        <v>504</v>
      </c>
      <c r="D351" s="67" t="s">
        <v>36</v>
      </c>
      <c r="E351" s="195" t="s">
        <v>36</v>
      </c>
      <c r="F351" s="218" t="s">
        <v>36</v>
      </c>
      <c r="G351" s="180"/>
      <c r="H351" s="181"/>
      <c r="I351" s="220"/>
      <c r="J351" s="221"/>
      <c r="K351" s="221"/>
      <c r="L351" s="222"/>
      <c r="M351" s="76"/>
      <c r="N351" s="228"/>
      <c r="O351" s="9"/>
    </row>
    <row r="352" spans="2:15">
      <c r="B352" s="74" t="s">
        <v>66</v>
      </c>
      <c r="C352" s="75" t="s">
        <v>504</v>
      </c>
      <c r="D352" s="68" t="s">
        <v>505</v>
      </c>
      <c r="E352" s="194" t="s">
        <v>505</v>
      </c>
      <c r="F352" s="203" t="s">
        <v>929</v>
      </c>
      <c r="G352" s="188" t="s">
        <v>506</v>
      </c>
      <c r="H352" s="189" t="s">
        <v>935</v>
      </c>
      <c r="I352" s="173"/>
      <c r="J352" s="174"/>
      <c r="K352" s="174" t="s">
        <v>73</v>
      </c>
      <c r="L352" s="175" t="s">
        <v>64</v>
      </c>
      <c r="M352" s="77" t="s">
        <v>2579</v>
      </c>
      <c r="N352" s="227" t="s">
        <v>2580</v>
      </c>
      <c r="O352" s="9"/>
    </row>
    <row r="353" spans="2:15">
      <c r="B353" s="74" t="s">
        <v>66</v>
      </c>
      <c r="C353" s="75" t="s">
        <v>504</v>
      </c>
      <c r="D353" s="68" t="s">
        <v>505</v>
      </c>
      <c r="E353" s="194" t="s">
        <v>510</v>
      </c>
      <c r="F353" s="203" t="s">
        <v>930</v>
      </c>
      <c r="G353" s="188"/>
      <c r="H353" s="189"/>
      <c r="I353" s="173"/>
      <c r="J353" s="174"/>
      <c r="K353" s="174"/>
      <c r="L353" s="175"/>
      <c r="M353" s="77" t="s">
        <v>1927</v>
      </c>
      <c r="N353" s="227" t="s">
        <v>1928</v>
      </c>
      <c r="O353" s="9"/>
    </row>
    <row r="354" spans="2:15">
      <c r="B354" s="74" t="s">
        <v>66</v>
      </c>
      <c r="C354" s="75" t="s">
        <v>504</v>
      </c>
      <c r="D354" s="68" t="s">
        <v>505</v>
      </c>
      <c r="E354" s="194" t="s">
        <v>511</v>
      </c>
      <c r="F354" s="203" t="s">
        <v>930</v>
      </c>
      <c r="G354" s="188"/>
      <c r="H354" s="189"/>
      <c r="I354" s="173"/>
      <c r="J354" s="174"/>
      <c r="K354" s="174"/>
      <c r="L354" s="175"/>
      <c r="M354" s="77" t="s">
        <v>2603</v>
      </c>
      <c r="N354" s="227" t="s">
        <v>2604</v>
      </c>
      <c r="O354" s="9"/>
    </row>
    <row r="355" spans="2:15">
      <c r="B355" s="74" t="s">
        <v>66</v>
      </c>
      <c r="C355" s="75" t="s">
        <v>504</v>
      </c>
      <c r="D355" s="68" t="s">
        <v>505</v>
      </c>
      <c r="E355" s="194" t="s">
        <v>512</v>
      </c>
      <c r="F355" s="203" t="s">
        <v>930</v>
      </c>
      <c r="G355" s="188"/>
      <c r="H355" s="189"/>
      <c r="I355" s="173"/>
      <c r="J355" s="174"/>
      <c r="K355" s="174"/>
      <c r="L355" s="175"/>
      <c r="M355" s="77" t="s">
        <v>2154</v>
      </c>
      <c r="N355" s="227" t="s">
        <v>2155</v>
      </c>
      <c r="O355" s="9"/>
    </row>
    <row r="356" spans="2:15">
      <c r="B356" s="74" t="s">
        <v>66</v>
      </c>
      <c r="C356" s="75" t="s">
        <v>504</v>
      </c>
      <c r="D356" s="68" t="s">
        <v>505</v>
      </c>
      <c r="E356" s="194" t="s">
        <v>517</v>
      </c>
      <c r="F356" s="203" t="s">
        <v>930</v>
      </c>
      <c r="G356" s="188"/>
      <c r="H356" s="189"/>
      <c r="I356" s="173"/>
      <c r="J356" s="174"/>
      <c r="K356" s="174"/>
      <c r="L356" s="175"/>
      <c r="M356" s="77" t="s">
        <v>2343</v>
      </c>
      <c r="N356" s="227" t="s">
        <v>2344</v>
      </c>
      <c r="O356" s="9"/>
    </row>
    <row r="357" spans="2:15">
      <c r="B357" s="74" t="s">
        <v>66</v>
      </c>
      <c r="C357" s="75" t="s">
        <v>504</v>
      </c>
      <c r="D357" s="68" t="s">
        <v>505</v>
      </c>
      <c r="E357" s="194" t="s">
        <v>518</v>
      </c>
      <c r="F357" s="203" t="s">
        <v>930</v>
      </c>
      <c r="G357" s="188"/>
      <c r="H357" s="189"/>
      <c r="I357" s="173"/>
      <c r="J357" s="174"/>
      <c r="K357" s="174"/>
      <c r="L357" s="175"/>
      <c r="M357" s="77" t="s">
        <v>2456</v>
      </c>
      <c r="N357" s="227" t="s">
        <v>2457</v>
      </c>
      <c r="O357" s="9"/>
    </row>
    <row r="358" spans="2:15">
      <c r="B358" s="152" t="s">
        <v>66</v>
      </c>
      <c r="C358" s="153" t="s">
        <v>504</v>
      </c>
      <c r="D358" s="154" t="s">
        <v>513</v>
      </c>
      <c r="E358" s="192" t="s">
        <v>513</v>
      </c>
      <c r="F358" s="201" t="s">
        <v>930</v>
      </c>
      <c r="G358" s="184"/>
      <c r="H358" s="185"/>
      <c r="I358" s="167"/>
      <c r="J358" s="168"/>
      <c r="K358" s="168"/>
      <c r="L358" s="169" t="s">
        <v>64</v>
      </c>
      <c r="M358" s="155" t="s">
        <v>2720</v>
      </c>
      <c r="N358" s="225" t="s">
        <v>2721</v>
      </c>
      <c r="O358" s="9"/>
    </row>
    <row r="359" spans="2:15">
      <c r="B359" s="152" t="s">
        <v>66</v>
      </c>
      <c r="C359" s="153" t="s">
        <v>504</v>
      </c>
      <c r="D359" s="154" t="s">
        <v>515</v>
      </c>
      <c r="E359" s="192" t="s">
        <v>515</v>
      </c>
      <c r="F359" s="201" t="s">
        <v>930</v>
      </c>
      <c r="G359" s="184"/>
      <c r="H359" s="185"/>
      <c r="I359" s="167"/>
      <c r="J359" s="168"/>
      <c r="K359" s="168"/>
      <c r="L359" s="169" t="s">
        <v>64</v>
      </c>
      <c r="M359" s="155" t="s">
        <v>2726</v>
      </c>
      <c r="N359" s="225" t="s">
        <v>2727</v>
      </c>
      <c r="O359" s="9"/>
    </row>
    <row r="360" spans="2:15">
      <c r="B360" s="156" t="s">
        <v>66</v>
      </c>
      <c r="C360" s="157" t="s">
        <v>504</v>
      </c>
      <c r="D360" s="158" t="s">
        <v>507</v>
      </c>
      <c r="E360" s="193" t="s">
        <v>507</v>
      </c>
      <c r="F360" s="202" t="s">
        <v>929</v>
      </c>
      <c r="G360" s="186" t="s">
        <v>508</v>
      </c>
      <c r="H360" s="187" t="s">
        <v>935</v>
      </c>
      <c r="I360" s="170"/>
      <c r="J360" s="171"/>
      <c r="K360" s="171"/>
      <c r="L360" s="172" t="s">
        <v>64</v>
      </c>
      <c r="M360" s="159" t="s">
        <v>2434</v>
      </c>
      <c r="N360" s="226" t="s">
        <v>2435</v>
      </c>
      <c r="O360" s="9"/>
    </row>
    <row r="361" spans="2:15">
      <c r="B361" s="74" t="s">
        <v>66</v>
      </c>
      <c r="C361" s="75" t="s">
        <v>504</v>
      </c>
      <c r="D361" s="68" t="s">
        <v>507</v>
      </c>
      <c r="E361" s="194" t="s">
        <v>509</v>
      </c>
      <c r="F361" s="203" t="s">
        <v>930</v>
      </c>
      <c r="G361" s="188"/>
      <c r="H361" s="189"/>
      <c r="I361" s="173"/>
      <c r="J361" s="174"/>
      <c r="K361" s="174"/>
      <c r="L361" s="175"/>
      <c r="M361" s="77" t="s">
        <v>1899</v>
      </c>
      <c r="N361" s="227" t="s">
        <v>1900</v>
      </c>
      <c r="O361" s="9"/>
    </row>
    <row r="362" spans="2:15">
      <c r="B362" s="74" t="s">
        <v>66</v>
      </c>
      <c r="C362" s="75" t="s">
        <v>504</v>
      </c>
      <c r="D362" s="68" t="s">
        <v>507</v>
      </c>
      <c r="E362" s="194" t="s">
        <v>514</v>
      </c>
      <c r="F362" s="203" t="s">
        <v>930</v>
      </c>
      <c r="G362" s="188"/>
      <c r="H362" s="189"/>
      <c r="I362" s="173"/>
      <c r="J362" s="174"/>
      <c r="K362" s="174"/>
      <c r="L362" s="175"/>
      <c r="M362" s="77" t="s">
        <v>2722</v>
      </c>
      <c r="N362" s="227" t="s">
        <v>2723</v>
      </c>
      <c r="O362" s="9"/>
    </row>
    <row r="363" spans="2:15">
      <c r="B363" s="74" t="s">
        <v>66</v>
      </c>
      <c r="C363" s="75" t="s">
        <v>504</v>
      </c>
      <c r="D363" s="68" t="s">
        <v>507</v>
      </c>
      <c r="E363" s="194" t="s">
        <v>516</v>
      </c>
      <c r="F363" s="203" t="s">
        <v>930</v>
      </c>
      <c r="G363" s="188"/>
      <c r="H363" s="189"/>
      <c r="I363" s="173"/>
      <c r="J363" s="174"/>
      <c r="K363" s="174"/>
      <c r="L363" s="175"/>
      <c r="M363" s="77" t="s">
        <v>2325</v>
      </c>
      <c r="N363" s="227" t="s">
        <v>2326</v>
      </c>
      <c r="O363" s="9"/>
    </row>
    <row r="364" spans="2:15" ht="18">
      <c r="B364" s="73" t="s">
        <v>66</v>
      </c>
      <c r="C364" s="142" t="s">
        <v>519</v>
      </c>
      <c r="D364" s="67" t="s">
        <v>36</v>
      </c>
      <c r="E364" s="195" t="s">
        <v>36</v>
      </c>
      <c r="F364" s="218" t="s">
        <v>36</v>
      </c>
      <c r="G364" s="180"/>
      <c r="H364" s="181"/>
      <c r="I364" s="220"/>
      <c r="J364" s="221"/>
      <c r="K364" s="221"/>
      <c r="L364" s="222"/>
      <c r="M364" s="76"/>
      <c r="N364" s="228"/>
      <c r="O364" s="9"/>
    </row>
    <row r="365" spans="2:15">
      <c r="B365" s="74" t="s">
        <v>66</v>
      </c>
      <c r="C365" s="75" t="s">
        <v>519</v>
      </c>
      <c r="D365" s="68" t="s">
        <v>36</v>
      </c>
      <c r="E365" s="194" t="s">
        <v>578</v>
      </c>
      <c r="F365" s="203" t="s">
        <v>1863</v>
      </c>
      <c r="G365" s="188" t="s">
        <v>14</v>
      </c>
      <c r="H365" s="189" t="s">
        <v>935</v>
      </c>
      <c r="I365" s="173"/>
      <c r="J365" s="174"/>
      <c r="K365" s="174"/>
      <c r="L365" s="175"/>
      <c r="M365" s="77" t="s">
        <v>2152</v>
      </c>
      <c r="N365" s="227" t="s">
        <v>2153</v>
      </c>
      <c r="O365" s="9"/>
    </row>
    <row r="366" spans="2:15">
      <c r="B366" s="156" t="s">
        <v>66</v>
      </c>
      <c r="C366" s="157" t="s">
        <v>519</v>
      </c>
      <c r="D366" s="158" t="s">
        <v>533</v>
      </c>
      <c r="E366" s="193" t="s">
        <v>533</v>
      </c>
      <c r="F366" s="202" t="s">
        <v>930</v>
      </c>
      <c r="G366" s="186" t="s">
        <v>534</v>
      </c>
      <c r="H366" s="187" t="s">
        <v>935</v>
      </c>
      <c r="I366" s="170"/>
      <c r="J366" s="171"/>
      <c r="K366" s="171"/>
      <c r="L366" s="172" t="s">
        <v>64</v>
      </c>
      <c r="M366" s="159" t="s">
        <v>1885</v>
      </c>
      <c r="N366" s="226" t="s">
        <v>1886</v>
      </c>
      <c r="O366" s="9"/>
    </row>
    <row r="367" spans="2:15">
      <c r="B367" s="74" t="s">
        <v>66</v>
      </c>
      <c r="C367" s="75" t="s">
        <v>519</v>
      </c>
      <c r="D367" s="68" t="s">
        <v>533</v>
      </c>
      <c r="E367" s="194" t="s">
        <v>546</v>
      </c>
      <c r="F367" s="203" t="s">
        <v>930</v>
      </c>
      <c r="G367" s="188"/>
      <c r="H367" s="189"/>
      <c r="I367" s="173"/>
      <c r="J367" s="174"/>
      <c r="K367" s="174"/>
      <c r="L367" s="175"/>
      <c r="M367" s="77" t="s">
        <v>2593</v>
      </c>
      <c r="N367" s="227" t="s">
        <v>2594</v>
      </c>
      <c r="O367" s="9"/>
    </row>
    <row r="368" spans="2:15">
      <c r="B368" s="74" t="s">
        <v>66</v>
      </c>
      <c r="C368" s="75" t="s">
        <v>519</v>
      </c>
      <c r="D368" s="68" t="s">
        <v>533</v>
      </c>
      <c r="E368" s="194" t="s">
        <v>552</v>
      </c>
      <c r="F368" s="203" t="s">
        <v>930</v>
      </c>
      <c r="G368" s="188"/>
      <c r="H368" s="189"/>
      <c r="I368" s="173"/>
      <c r="J368" s="174"/>
      <c r="K368" s="174"/>
      <c r="L368" s="175"/>
      <c r="M368" s="77" t="s">
        <v>2065</v>
      </c>
      <c r="N368" s="227" t="s">
        <v>2066</v>
      </c>
      <c r="O368" s="9"/>
    </row>
    <row r="369" spans="2:15">
      <c r="B369" s="74" t="s">
        <v>66</v>
      </c>
      <c r="C369" s="75" t="s">
        <v>519</v>
      </c>
      <c r="D369" s="68" t="s">
        <v>533</v>
      </c>
      <c r="E369" s="194" t="s">
        <v>556</v>
      </c>
      <c r="F369" s="203" t="s">
        <v>930</v>
      </c>
      <c r="G369" s="188"/>
      <c r="H369" s="189"/>
      <c r="I369" s="173"/>
      <c r="J369" s="174"/>
      <c r="K369" s="174"/>
      <c r="L369" s="175"/>
      <c r="M369" s="77" t="s">
        <v>2187</v>
      </c>
      <c r="N369" s="227" t="s">
        <v>2188</v>
      </c>
      <c r="O369" s="9"/>
    </row>
    <row r="370" spans="2:15">
      <c r="B370" s="74" t="s">
        <v>66</v>
      </c>
      <c r="C370" s="75" t="s">
        <v>519</v>
      </c>
      <c r="D370" s="68" t="s">
        <v>533</v>
      </c>
      <c r="E370" s="194" t="s">
        <v>566</v>
      </c>
      <c r="F370" s="203" t="s">
        <v>930</v>
      </c>
      <c r="G370" s="188"/>
      <c r="H370" s="189"/>
      <c r="I370" s="173"/>
      <c r="J370" s="174"/>
      <c r="K370" s="174"/>
      <c r="L370" s="175"/>
      <c r="M370" s="77" t="s">
        <v>2746</v>
      </c>
      <c r="N370" s="227" t="s">
        <v>2747</v>
      </c>
      <c r="O370" s="9"/>
    </row>
    <row r="371" spans="2:15">
      <c r="B371" s="74" t="s">
        <v>66</v>
      </c>
      <c r="C371" s="75" t="s">
        <v>519</v>
      </c>
      <c r="D371" s="68" t="s">
        <v>533</v>
      </c>
      <c r="E371" s="194" t="s">
        <v>569</v>
      </c>
      <c r="F371" s="203" t="s">
        <v>930</v>
      </c>
      <c r="G371" s="188"/>
      <c r="H371" s="189"/>
      <c r="I371" s="173"/>
      <c r="J371" s="174"/>
      <c r="K371" s="174"/>
      <c r="L371" s="175"/>
      <c r="M371" s="77" t="s">
        <v>2359</v>
      </c>
      <c r="N371" s="227" t="s">
        <v>2360</v>
      </c>
      <c r="O371" s="9"/>
    </row>
    <row r="372" spans="2:15">
      <c r="B372" s="74" t="s">
        <v>66</v>
      </c>
      <c r="C372" s="75" t="s">
        <v>519</v>
      </c>
      <c r="D372" s="68" t="s">
        <v>533</v>
      </c>
      <c r="E372" s="194" t="s">
        <v>572</v>
      </c>
      <c r="F372" s="203" t="s">
        <v>930</v>
      </c>
      <c r="G372" s="188"/>
      <c r="H372" s="189"/>
      <c r="I372" s="173"/>
      <c r="J372" s="174"/>
      <c r="K372" s="174"/>
      <c r="L372" s="175"/>
      <c r="M372" s="77" t="s">
        <v>2448</v>
      </c>
      <c r="N372" s="227" t="s">
        <v>2449</v>
      </c>
      <c r="O372" s="9"/>
    </row>
    <row r="373" spans="2:15">
      <c r="B373" s="156" t="s">
        <v>66</v>
      </c>
      <c r="C373" s="157" t="s">
        <v>519</v>
      </c>
      <c r="D373" s="158" t="s">
        <v>545</v>
      </c>
      <c r="E373" s="193" t="s">
        <v>545</v>
      </c>
      <c r="F373" s="202" t="s">
        <v>930</v>
      </c>
      <c r="G373" s="186"/>
      <c r="H373" s="187"/>
      <c r="I373" s="170"/>
      <c r="J373" s="171"/>
      <c r="K373" s="171"/>
      <c r="L373" s="172" t="s">
        <v>64</v>
      </c>
      <c r="M373" s="159" t="s">
        <v>2585</v>
      </c>
      <c r="N373" s="226" t="s">
        <v>2586</v>
      </c>
      <c r="O373" s="9"/>
    </row>
    <row r="374" spans="2:15">
      <c r="B374" s="74" t="s">
        <v>66</v>
      </c>
      <c r="C374" s="75" t="s">
        <v>519</v>
      </c>
      <c r="D374" s="68" t="s">
        <v>545</v>
      </c>
      <c r="E374" s="194" t="s">
        <v>553</v>
      </c>
      <c r="F374" s="203" t="s">
        <v>930</v>
      </c>
      <c r="G374" s="188"/>
      <c r="H374" s="189"/>
      <c r="I374" s="173"/>
      <c r="J374" s="174"/>
      <c r="K374" s="174"/>
      <c r="L374" s="175"/>
      <c r="M374" s="77" t="s">
        <v>2115</v>
      </c>
      <c r="N374" s="227" t="s">
        <v>2116</v>
      </c>
      <c r="O374" s="9"/>
    </row>
    <row r="375" spans="2:15">
      <c r="B375" s="74" t="s">
        <v>66</v>
      </c>
      <c r="C375" s="75" t="s">
        <v>519</v>
      </c>
      <c r="D375" s="68" t="s">
        <v>545</v>
      </c>
      <c r="E375" s="194" t="s">
        <v>563</v>
      </c>
      <c r="F375" s="203" t="s">
        <v>930</v>
      </c>
      <c r="G375" s="188"/>
      <c r="H375" s="189"/>
      <c r="I375" s="173"/>
      <c r="J375" s="174"/>
      <c r="K375" s="174"/>
      <c r="L375" s="175"/>
      <c r="M375" s="77" t="s">
        <v>2702</v>
      </c>
      <c r="N375" s="227" t="s">
        <v>2703</v>
      </c>
      <c r="O375" s="9"/>
    </row>
    <row r="376" spans="2:15">
      <c r="B376" s="74" t="s">
        <v>66</v>
      </c>
      <c r="C376" s="75" t="s">
        <v>519</v>
      </c>
      <c r="D376" s="68" t="s">
        <v>545</v>
      </c>
      <c r="E376" s="194" t="s">
        <v>571</v>
      </c>
      <c r="F376" s="203" t="s">
        <v>930</v>
      </c>
      <c r="G376" s="188"/>
      <c r="H376" s="189"/>
      <c r="I376" s="173"/>
      <c r="J376" s="174"/>
      <c r="K376" s="174"/>
      <c r="L376" s="175"/>
      <c r="M376" s="77" t="s">
        <v>2392</v>
      </c>
      <c r="N376" s="227" t="s">
        <v>2393</v>
      </c>
      <c r="O376" s="9"/>
    </row>
    <row r="377" spans="2:15">
      <c r="B377" s="156" t="s">
        <v>66</v>
      </c>
      <c r="C377" s="157" t="s">
        <v>519</v>
      </c>
      <c r="D377" s="158" t="s">
        <v>522</v>
      </c>
      <c r="E377" s="193" t="s">
        <v>522</v>
      </c>
      <c r="F377" s="202" t="s">
        <v>929</v>
      </c>
      <c r="G377" s="186" t="s">
        <v>523</v>
      </c>
      <c r="H377" s="187" t="s">
        <v>935</v>
      </c>
      <c r="I377" s="170"/>
      <c r="J377" s="171"/>
      <c r="K377" s="171"/>
      <c r="L377" s="172" t="s">
        <v>64</v>
      </c>
      <c r="M377" s="159" t="s">
        <v>2645</v>
      </c>
      <c r="N377" s="226" t="s">
        <v>2646</v>
      </c>
      <c r="O377" s="9"/>
    </row>
    <row r="378" spans="2:15">
      <c r="B378" s="74" t="s">
        <v>66</v>
      </c>
      <c r="C378" s="75" t="s">
        <v>519</v>
      </c>
      <c r="D378" s="68" t="s">
        <v>522</v>
      </c>
      <c r="E378" s="194" t="s">
        <v>536</v>
      </c>
      <c r="F378" s="203" t="s">
        <v>930</v>
      </c>
      <c r="G378" s="188"/>
      <c r="H378" s="189"/>
      <c r="I378" s="173"/>
      <c r="J378" s="174"/>
      <c r="K378" s="174"/>
      <c r="L378" s="175"/>
      <c r="M378" s="77" t="s">
        <v>1869</v>
      </c>
      <c r="N378" s="227" t="s">
        <v>1870</v>
      </c>
      <c r="O378" s="9"/>
    </row>
    <row r="379" spans="2:15">
      <c r="B379" s="74" t="s">
        <v>66</v>
      </c>
      <c r="C379" s="75" t="s">
        <v>519</v>
      </c>
      <c r="D379" s="68" t="s">
        <v>522</v>
      </c>
      <c r="E379" s="194" t="s">
        <v>537</v>
      </c>
      <c r="F379" s="203" t="s">
        <v>930</v>
      </c>
      <c r="G379" s="188"/>
      <c r="H379" s="189"/>
      <c r="I379" s="173"/>
      <c r="J379" s="174"/>
      <c r="K379" s="174"/>
      <c r="L379" s="175"/>
      <c r="M379" s="77" t="s">
        <v>1871</v>
      </c>
      <c r="N379" s="227" t="s">
        <v>1872</v>
      </c>
      <c r="O379" s="9"/>
    </row>
    <row r="380" spans="2:15">
      <c r="B380" s="74" t="s">
        <v>66</v>
      </c>
      <c r="C380" s="75" t="s">
        <v>519</v>
      </c>
      <c r="D380" s="68" t="s">
        <v>522</v>
      </c>
      <c r="E380" s="194" t="s">
        <v>538</v>
      </c>
      <c r="F380" s="203" t="s">
        <v>930</v>
      </c>
      <c r="G380" s="188"/>
      <c r="H380" s="189"/>
      <c r="I380" s="173"/>
      <c r="J380" s="174"/>
      <c r="K380" s="174"/>
      <c r="L380" s="175"/>
      <c r="M380" s="77" t="s">
        <v>1879</v>
      </c>
      <c r="N380" s="227" t="s">
        <v>1880</v>
      </c>
      <c r="O380" s="9"/>
    </row>
    <row r="381" spans="2:15">
      <c r="B381" s="74" t="s">
        <v>66</v>
      </c>
      <c r="C381" s="75" t="s">
        <v>519</v>
      </c>
      <c r="D381" s="68" t="s">
        <v>522</v>
      </c>
      <c r="E381" s="194" t="s">
        <v>543</v>
      </c>
      <c r="F381" s="203" t="s">
        <v>930</v>
      </c>
      <c r="G381" s="188"/>
      <c r="H381" s="189"/>
      <c r="I381" s="173"/>
      <c r="J381" s="174"/>
      <c r="K381" s="174"/>
      <c r="L381" s="175"/>
      <c r="M381" s="77" t="s">
        <v>1967</v>
      </c>
      <c r="N381" s="227" t="s">
        <v>1968</v>
      </c>
      <c r="O381" s="9"/>
    </row>
    <row r="382" spans="2:15">
      <c r="B382" s="74" t="s">
        <v>66</v>
      </c>
      <c r="C382" s="75" t="s">
        <v>519</v>
      </c>
      <c r="D382" s="68" t="s">
        <v>522</v>
      </c>
      <c r="E382" s="194" t="s">
        <v>544</v>
      </c>
      <c r="F382" s="203" t="s">
        <v>930</v>
      </c>
      <c r="G382" s="188"/>
      <c r="H382" s="189"/>
      <c r="I382" s="173"/>
      <c r="J382" s="174"/>
      <c r="K382" s="174"/>
      <c r="L382" s="175"/>
      <c r="M382" s="77" t="s">
        <v>2583</v>
      </c>
      <c r="N382" s="227" t="s">
        <v>2584</v>
      </c>
      <c r="O382" s="9"/>
    </row>
    <row r="383" spans="2:15">
      <c r="B383" s="74" t="s">
        <v>66</v>
      </c>
      <c r="C383" s="75" t="s">
        <v>519</v>
      </c>
      <c r="D383" s="68" t="s">
        <v>522</v>
      </c>
      <c r="E383" s="194" t="s">
        <v>554</v>
      </c>
      <c r="F383" s="203" t="s">
        <v>930</v>
      </c>
      <c r="G383" s="188"/>
      <c r="H383" s="189"/>
      <c r="I383" s="173"/>
      <c r="J383" s="174"/>
      <c r="K383" s="174"/>
      <c r="L383" s="175"/>
      <c r="M383" s="77" t="s">
        <v>2121</v>
      </c>
      <c r="N383" s="227" t="s">
        <v>2122</v>
      </c>
      <c r="O383" s="9"/>
    </row>
    <row r="384" spans="2:15">
      <c r="B384" s="74" t="s">
        <v>66</v>
      </c>
      <c r="C384" s="75" t="s">
        <v>519</v>
      </c>
      <c r="D384" s="68" t="s">
        <v>522</v>
      </c>
      <c r="E384" s="194" t="s">
        <v>560</v>
      </c>
      <c r="F384" s="203" t="s">
        <v>930</v>
      </c>
      <c r="G384" s="188"/>
      <c r="H384" s="189"/>
      <c r="I384" s="173"/>
      <c r="J384" s="174"/>
      <c r="K384" s="174"/>
      <c r="L384" s="175"/>
      <c r="M384" s="77" t="s">
        <v>2260</v>
      </c>
      <c r="N384" s="227" t="s">
        <v>2261</v>
      </c>
      <c r="O384" s="9"/>
    </row>
    <row r="385" spans="2:15">
      <c r="B385" s="156" t="s">
        <v>66</v>
      </c>
      <c r="C385" s="157" t="s">
        <v>519</v>
      </c>
      <c r="D385" s="158" t="s">
        <v>550</v>
      </c>
      <c r="E385" s="193" t="s">
        <v>550</v>
      </c>
      <c r="F385" s="202" t="s">
        <v>930</v>
      </c>
      <c r="G385" s="186"/>
      <c r="H385" s="187"/>
      <c r="I385" s="170"/>
      <c r="J385" s="171"/>
      <c r="K385" s="171"/>
      <c r="L385" s="172" t="s">
        <v>64</v>
      </c>
      <c r="M385" s="159" t="s">
        <v>2049</v>
      </c>
      <c r="N385" s="226" t="s">
        <v>2050</v>
      </c>
      <c r="O385" s="9"/>
    </row>
    <row r="386" spans="2:15">
      <c r="B386" s="74" t="s">
        <v>66</v>
      </c>
      <c r="C386" s="75" t="s">
        <v>519</v>
      </c>
      <c r="D386" s="68" t="s">
        <v>550</v>
      </c>
      <c r="E386" s="194" t="s">
        <v>568</v>
      </c>
      <c r="F386" s="203" t="s">
        <v>930</v>
      </c>
      <c r="G386" s="188"/>
      <c r="H386" s="189"/>
      <c r="I386" s="173"/>
      <c r="J386" s="174"/>
      <c r="K386" s="174"/>
      <c r="L386" s="175"/>
      <c r="M386" s="77" t="s">
        <v>2762</v>
      </c>
      <c r="N386" s="227" t="s">
        <v>2763</v>
      </c>
      <c r="O386" s="9"/>
    </row>
    <row r="387" spans="2:15">
      <c r="B387" s="156" t="s">
        <v>66</v>
      </c>
      <c r="C387" s="157" t="s">
        <v>519</v>
      </c>
      <c r="D387" s="158" t="s">
        <v>524</v>
      </c>
      <c r="E387" s="193" t="s">
        <v>524</v>
      </c>
      <c r="F387" s="202" t="s">
        <v>929</v>
      </c>
      <c r="G387" s="186" t="s">
        <v>525</v>
      </c>
      <c r="H387" s="187" t="s">
        <v>935</v>
      </c>
      <c r="I387" s="170"/>
      <c r="J387" s="171"/>
      <c r="K387" s="171"/>
      <c r="L387" s="172" t="s">
        <v>64</v>
      </c>
      <c r="M387" s="159" t="s">
        <v>2244</v>
      </c>
      <c r="N387" s="226" t="s">
        <v>2245</v>
      </c>
      <c r="O387" s="9"/>
    </row>
    <row r="388" spans="2:15">
      <c r="B388" s="74" t="s">
        <v>66</v>
      </c>
      <c r="C388" s="75" t="s">
        <v>519</v>
      </c>
      <c r="D388" s="68" t="s">
        <v>524</v>
      </c>
      <c r="E388" s="194" t="s">
        <v>542</v>
      </c>
      <c r="F388" s="203" t="s">
        <v>930</v>
      </c>
      <c r="G388" s="188"/>
      <c r="H388" s="189"/>
      <c r="I388" s="173"/>
      <c r="J388" s="174"/>
      <c r="K388" s="174"/>
      <c r="L388" s="175"/>
      <c r="M388" s="77" t="s">
        <v>1949</v>
      </c>
      <c r="N388" s="227" t="s">
        <v>1950</v>
      </c>
      <c r="O388" s="9"/>
    </row>
    <row r="389" spans="2:15">
      <c r="B389" s="74" t="s">
        <v>66</v>
      </c>
      <c r="C389" s="75" t="s">
        <v>519</v>
      </c>
      <c r="D389" s="68" t="s">
        <v>524</v>
      </c>
      <c r="E389" s="194" t="s">
        <v>558</v>
      </c>
      <c r="F389" s="203" t="s">
        <v>930</v>
      </c>
      <c r="G389" s="188"/>
      <c r="H389" s="189"/>
      <c r="I389" s="173"/>
      <c r="J389" s="174"/>
      <c r="K389" s="174"/>
      <c r="L389" s="175"/>
      <c r="M389" s="77" t="s">
        <v>2250</v>
      </c>
      <c r="N389" s="227" t="s">
        <v>2251</v>
      </c>
      <c r="O389" s="9"/>
    </row>
    <row r="390" spans="2:15">
      <c r="B390" s="156" t="s">
        <v>66</v>
      </c>
      <c r="C390" s="157" t="s">
        <v>519</v>
      </c>
      <c r="D390" s="158" t="s">
        <v>520</v>
      </c>
      <c r="E390" s="193" t="s">
        <v>520</v>
      </c>
      <c r="F390" s="202" t="s">
        <v>928</v>
      </c>
      <c r="G390" s="186" t="s">
        <v>521</v>
      </c>
      <c r="H390" s="187" t="s">
        <v>935</v>
      </c>
      <c r="I390" s="170">
        <v>5</v>
      </c>
      <c r="J390" s="171"/>
      <c r="K390" s="171" t="s">
        <v>73</v>
      </c>
      <c r="L390" s="172" t="s">
        <v>64</v>
      </c>
      <c r="M390" s="159" t="s">
        <v>2744</v>
      </c>
      <c r="N390" s="226" t="s">
        <v>2745</v>
      </c>
      <c r="O390" s="9"/>
    </row>
    <row r="391" spans="2:15">
      <c r="B391" s="74" t="s">
        <v>66</v>
      </c>
      <c r="C391" s="75" t="s">
        <v>519</v>
      </c>
      <c r="D391" s="68" t="s">
        <v>520</v>
      </c>
      <c r="E391" s="194" t="s">
        <v>541</v>
      </c>
      <c r="F391" s="203" t="s">
        <v>930</v>
      </c>
      <c r="G391" s="188"/>
      <c r="H391" s="189"/>
      <c r="I391" s="173"/>
      <c r="J391" s="174"/>
      <c r="K391" s="174"/>
      <c r="L391" s="175"/>
      <c r="M391" s="77" t="s">
        <v>1945</v>
      </c>
      <c r="N391" s="227" t="s">
        <v>1946</v>
      </c>
      <c r="O391" s="9"/>
    </row>
    <row r="392" spans="2:15">
      <c r="B392" s="74" t="s">
        <v>66</v>
      </c>
      <c r="C392" s="75" t="s">
        <v>519</v>
      </c>
      <c r="D392" s="68" t="s">
        <v>520</v>
      </c>
      <c r="E392" s="194" t="s">
        <v>547</v>
      </c>
      <c r="F392" s="203" t="s">
        <v>930</v>
      </c>
      <c r="G392" s="188"/>
      <c r="H392" s="189"/>
      <c r="I392" s="173"/>
      <c r="J392" s="174"/>
      <c r="K392" s="174"/>
      <c r="L392" s="175"/>
      <c r="M392" s="77" t="s">
        <v>2607</v>
      </c>
      <c r="N392" s="227" t="s">
        <v>2608</v>
      </c>
      <c r="O392" s="9"/>
    </row>
    <row r="393" spans="2:15">
      <c r="B393" s="74" t="s">
        <v>66</v>
      </c>
      <c r="C393" s="75" t="s">
        <v>519</v>
      </c>
      <c r="D393" s="68" t="s">
        <v>520</v>
      </c>
      <c r="E393" s="194" t="s">
        <v>559</v>
      </c>
      <c r="F393" s="203" t="s">
        <v>930</v>
      </c>
      <c r="G393" s="188"/>
      <c r="H393" s="189"/>
      <c r="I393" s="173"/>
      <c r="J393" s="174"/>
      <c r="K393" s="174"/>
      <c r="L393" s="175"/>
      <c r="M393" s="77" t="s">
        <v>2258</v>
      </c>
      <c r="N393" s="227" t="s">
        <v>2259</v>
      </c>
      <c r="O393" s="9"/>
    </row>
    <row r="394" spans="2:15">
      <c r="B394" s="74" t="s">
        <v>66</v>
      </c>
      <c r="C394" s="75" t="s">
        <v>519</v>
      </c>
      <c r="D394" s="68" t="s">
        <v>520</v>
      </c>
      <c r="E394" s="194" t="s">
        <v>562</v>
      </c>
      <c r="F394" s="203" t="s">
        <v>930</v>
      </c>
      <c r="G394" s="188"/>
      <c r="H394" s="189"/>
      <c r="I394" s="173"/>
      <c r="J394" s="174"/>
      <c r="K394" s="174"/>
      <c r="L394" s="175"/>
      <c r="M394" s="77" t="s">
        <v>2284</v>
      </c>
      <c r="N394" s="227" t="s">
        <v>2285</v>
      </c>
      <c r="O394" s="9"/>
    </row>
    <row r="395" spans="2:15">
      <c r="B395" s="74" t="s">
        <v>66</v>
      </c>
      <c r="C395" s="75" t="s">
        <v>519</v>
      </c>
      <c r="D395" s="68" t="s">
        <v>520</v>
      </c>
      <c r="E395" s="194" t="s">
        <v>567</v>
      </c>
      <c r="F395" s="203" t="s">
        <v>930</v>
      </c>
      <c r="G395" s="188"/>
      <c r="H395" s="189"/>
      <c r="I395" s="173"/>
      <c r="J395" s="174"/>
      <c r="K395" s="174"/>
      <c r="L395" s="175"/>
      <c r="M395" s="77" t="s">
        <v>2752</v>
      </c>
      <c r="N395" s="227" t="s">
        <v>2753</v>
      </c>
      <c r="O395" s="9"/>
    </row>
    <row r="396" spans="2:15">
      <c r="B396" s="74" t="s">
        <v>66</v>
      </c>
      <c r="C396" s="75" t="s">
        <v>519</v>
      </c>
      <c r="D396" s="68" t="s">
        <v>520</v>
      </c>
      <c r="E396" s="194" t="s">
        <v>574</v>
      </c>
      <c r="F396" s="203" t="s">
        <v>930</v>
      </c>
      <c r="G396" s="188"/>
      <c r="H396" s="189"/>
      <c r="I396" s="173"/>
      <c r="J396" s="174"/>
      <c r="K396" s="174"/>
      <c r="L396" s="175"/>
      <c r="M396" s="77" t="s">
        <v>2499</v>
      </c>
      <c r="N396" s="227" t="s">
        <v>2500</v>
      </c>
      <c r="O396" s="9"/>
    </row>
    <row r="397" spans="2:15">
      <c r="B397" s="156" t="s">
        <v>66</v>
      </c>
      <c r="C397" s="157" t="s">
        <v>519</v>
      </c>
      <c r="D397" s="158" t="s">
        <v>530</v>
      </c>
      <c r="E397" s="193" t="s">
        <v>530</v>
      </c>
      <c r="F397" s="202" t="s">
        <v>930</v>
      </c>
      <c r="G397" s="186" t="s">
        <v>531</v>
      </c>
      <c r="H397" s="187" t="s">
        <v>935</v>
      </c>
      <c r="I397" s="170"/>
      <c r="J397" s="171"/>
      <c r="K397" s="171"/>
      <c r="L397" s="172" t="s">
        <v>64</v>
      </c>
      <c r="M397" s="159" t="s">
        <v>2345</v>
      </c>
      <c r="N397" s="226" t="s">
        <v>2346</v>
      </c>
      <c r="O397" s="9"/>
    </row>
    <row r="398" spans="2:15">
      <c r="B398" s="74" t="s">
        <v>66</v>
      </c>
      <c r="C398" s="75" t="s">
        <v>519</v>
      </c>
      <c r="D398" s="68" t="s">
        <v>530</v>
      </c>
      <c r="E398" s="194" t="s">
        <v>549</v>
      </c>
      <c r="F398" s="203" t="s">
        <v>930</v>
      </c>
      <c r="G398" s="188"/>
      <c r="H398" s="189"/>
      <c r="I398" s="173"/>
      <c r="J398" s="174"/>
      <c r="K398" s="174"/>
      <c r="L398" s="175"/>
      <c r="M398" s="77" t="s">
        <v>2013</v>
      </c>
      <c r="N398" s="227" t="s">
        <v>2014</v>
      </c>
      <c r="O398" s="9"/>
    </row>
    <row r="399" spans="2:15">
      <c r="B399" s="74" t="s">
        <v>66</v>
      </c>
      <c r="C399" s="75" t="s">
        <v>519</v>
      </c>
      <c r="D399" s="68" t="s">
        <v>530</v>
      </c>
      <c r="E399" s="194" t="s">
        <v>561</v>
      </c>
      <c r="F399" s="203" t="s">
        <v>930</v>
      </c>
      <c r="G399" s="188"/>
      <c r="H399" s="189"/>
      <c r="I399" s="173"/>
      <c r="J399" s="174"/>
      <c r="K399" s="174"/>
      <c r="L399" s="175"/>
      <c r="M399" s="77" t="s">
        <v>2264</v>
      </c>
      <c r="N399" s="227" t="s">
        <v>2265</v>
      </c>
      <c r="O399" s="9"/>
    </row>
    <row r="400" spans="2:15">
      <c r="B400" s="74" t="s">
        <v>66</v>
      </c>
      <c r="C400" s="75" t="s">
        <v>519</v>
      </c>
      <c r="D400" s="68" t="s">
        <v>530</v>
      </c>
      <c r="E400" s="194" t="s">
        <v>573</v>
      </c>
      <c r="F400" s="203" t="s">
        <v>930</v>
      </c>
      <c r="G400" s="188"/>
      <c r="H400" s="189"/>
      <c r="I400" s="173"/>
      <c r="J400" s="174"/>
      <c r="K400" s="174"/>
      <c r="L400" s="175"/>
      <c r="M400" s="77" t="s">
        <v>2450</v>
      </c>
      <c r="N400" s="227" t="s">
        <v>2451</v>
      </c>
      <c r="O400" s="9"/>
    </row>
    <row r="401" spans="2:15">
      <c r="B401" s="74" t="s">
        <v>66</v>
      </c>
      <c r="C401" s="75" t="s">
        <v>519</v>
      </c>
      <c r="D401" s="68" t="s">
        <v>530</v>
      </c>
      <c r="E401" s="194" t="s">
        <v>575</v>
      </c>
      <c r="F401" s="203" t="s">
        <v>930</v>
      </c>
      <c r="G401" s="188"/>
      <c r="H401" s="189"/>
      <c r="I401" s="173"/>
      <c r="J401" s="174"/>
      <c r="K401" s="174"/>
      <c r="L401" s="175"/>
      <c r="M401" s="77" t="s">
        <v>2571</v>
      </c>
      <c r="N401" s="227" t="s">
        <v>2572</v>
      </c>
      <c r="O401" s="9"/>
    </row>
    <row r="402" spans="2:15">
      <c r="B402" s="156" t="s">
        <v>66</v>
      </c>
      <c r="C402" s="157" t="s">
        <v>519</v>
      </c>
      <c r="D402" s="158" t="s">
        <v>12</v>
      </c>
      <c r="E402" s="193" t="s">
        <v>12</v>
      </c>
      <c r="F402" s="202" t="s">
        <v>929</v>
      </c>
      <c r="G402" s="186" t="s">
        <v>526</v>
      </c>
      <c r="H402" s="187" t="s">
        <v>935</v>
      </c>
      <c r="I402" s="170"/>
      <c r="J402" s="171"/>
      <c r="K402" s="171"/>
      <c r="L402" s="172" t="s">
        <v>64</v>
      </c>
      <c r="M402" s="159" t="s">
        <v>2489</v>
      </c>
      <c r="N402" s="226" t="s">
        <v>2490</v>
      </c>
      <c r="O402" s="9"/>
    </row>
    <row r="403" spans="2:15">
      <c r="B403" s="74" t="s">
        <v>66</v>
      </c>
      <c r="C403" s="75" t="s">
        <v>519</v>
      </c>
      <c r="D403" s="68" t="s">
        <v>12</v>
      </c>
      <c r="E403" s="194" t="s">
        <v>11</v>
      </c>
      <c r="F403" s="203" t="s">
        <v>930</v>
      </c>
      <c r="G403" s="188" t="s">
        <v>535</v>
      </c>
      <c r="H403" s="189" t="s">
        <v>935</v>
      </c>
      <c r="I403" s="173"/>
      <c r="J403" s="174"/>
      <c r="K403" s="174"/>
      <c r="L403" s="175"/>
      <c r="M403" s="77" t="s">
        <v>1933</v>
      </c>
      <c r="N403" s="227" t="s">
        <v>1934</v>
      </c>
      <c r="O403" s="9"/>
    </row>
    <row r="404" spans="2:15">
      <c r="B404" s="74" t="s">
        <v>66</v>
      </c>
      <c r="C404" s="75" t="s">
        <v>519</v>
      </c>
      <c r="D404" s="68" t="s">
        <v>12</v>
      </c>
      <c r="E404" s="194" t="s">
        <v>540</v>
      </c>
      <c r="F404" s="203" t="s">
        <v>930</v>
      </c>
      <c r="G404" s="188"/>
      <c r="H404" s="189"/>
      <c r="I404" s="173"/>
      <c r="J404" s="174"/>
      <c r="K404" s="174"/>
      <c r="L404" s="175"/>
      <c r="M404" s="77" t="s">
        <v>1941</v>
      </c>
      <c r="N404" s="227" t="s">
        <v>1942</v>
      </c>
      <c r="O404" s="9"/>
    </row>
    <row r="405" spans="2:15">
      <c r="B405" s="74" t="s">
        <v>66</v>
      </c>
      <c r="C405" s="75" t="s">
        <v>519</v>
      </c>
      <c r="D405" s="68" t="s">
        <v>12</v>
      </c>
      <c r="E405" s="194" t="s">
        <v>555</v>
      </c>
      <c r="F405" s="203" t="s">
        <v>930</v>
      </c>
      <c r="G405" s="188"/>
      <c r="H405" s="189"/>
      <c r="I405" s="173"/>
      <c r="J405" s="174"/>
      <c r="K405" s="174"/>
      <c r="L405" s="175"/>
      <c r="M405" s="77" t="s">
        <v>2185</v>
      </c>
      <c r="N405" s="227" t="s">
        <v>2186</v>
      </c>
      <c r="O405" s="9"/>
    </row>
    <row r="406" spans="2:15">
      <c r="B406" s="74" t="s">
        <v>66</v>
      </c>
      <c r="C406" s="75" t="s">
        <v>519</v>
      </c>
      <c r="D406" s="68" t="s">
        <v>12</v>
      </c>
      <c r="E406" s="194" t="s">
        <v>564</v>
      </c>
      <c r="F406" s="203" t="s">
        <v>930</v>
      </c>
      <c r="G406" s="188"/>
      <c r="H406" s="189"/>
      <c r="I406" s="173"/>
      <c r="J406" s="174"/>
      <c r="K406" s="174"/>
      <c r="L406" s="175"/>
      <c r="M406" s="77" t="s">
        <v>2710</v>
      </c>
      <c r="N406" s="227" t="s">
        <v>2711</v>
      </c>
      <c r="O406" s="9"/>
    </row>
    <row r="407" spans="2:15">
      <c r="B407" s="74" t="s">
        <v>66</v>
      </c>
      <c r="C407" s="75" t="s">
        <v>519</v>
      </c>
      <c r="D407" s="68" t="s">
        <v>12</v>
      </c>
      <c r="E407" s="194" t="s">
        <v>565</v>
      </c>
      <c r="F407" s="203" t="s">
        <v>930</v>
      </c>
      <c r="G407" s="188"/>
      <c r="H407" s="189"/>
      <c r="I407" s="173"/>
      <c r="J407" s="174"/>
      <c r="K407" s="174"/>
      <c r="L407" s="175"/>
      <c r="M407" s="77" t="s">
        <v>2736</v>
      </c>
      <c r="N407" s="227" t="s">
        <v>2737</v>
      </c>
      <c r="O407" s="9"/>
    </row>
    <row r="408" spans="2:15">
      <c r="B408" s="74" t="s">
        <v>66</v>
      </c>
      <c r="C408" s="75" t="s">
        <v>519</v>
      </c>
      <c r="D408" s="68" t="s">
        <v>12</v>
      </c>
      <c r="E408" s="194" t="s">
        <v>570</v>
      </c>
      <c r="F408" s="203" t="s">
        <v>930</v>
      </c>
      <c r="G408" s="188"/>
      <c r="H408" s="189"/>
      <c r="I408" s="173"/>
      <c r="J408" s="174"/>
      <c r="K408" s="174"/>
      <c r="L408" s="175"/>
      <c r="M408" s="77" t="s">
        <v>2374</v>
      </c>
      <c r="N408" s="227" t="s">
        <v>2375</v>
      </c>
      <c r="O408" s="9"/>
    </row>
    <row r="409" spans="2:15">
      <c r="B409" s="156" t="s">
        <v>66</v>
      </c>
      <c r="C409" s="157" t="s">
        <v>519</v>
      </c>
      <c r="D409" s="158" t="s">
        <v>527</v>
      </c>
      <c r="E409" s="193" t="s">
        <v>528</v>
      </c>
      <c r="F409" s="202" t="s">
        <v>930</v>
      </c>
      <c r="G409" s="186" t="s">
        <v>529</v>
      </c>
      <c r="H409" s="187" t="s">
        <v>935</v>
      </c>
      <c r="I409" s="170"/>
      <c r="J409" s="171"/>
      <c r="K409" s="171"/>
      <c r="L409" s="172"/>
      <c r="M409" s="159" t="s">
        <v>2222</v>
      </c>
      <c r="N409" s="226" t="s">
        <v>2223</v>
      </c>
      <c r="O409" s="9"/>
    </row>
    <row r="410" spans="2:15">
      <c r="B410" s="74" t="s">
        <v>66</v>
      </c>
      <c r="C410" s="75" t="s">
        <v>519</v>
      </c>
      <c r="D410" s="68" t="s">
        <v>527</v>
      </c>
      <c r="E410" s="194" t="s">
        <v>527</v>
      </c>
      <c r="F410" s="203" t="s">
        <v>930</v>
      </c>
      <c r="G410" s="188" t="s">
        <v>532</v>
      </c>
      <c r="H410" s="189" t="s">
        <v>935</v>
      </c>
      <c r="I410" s="173"/>
      <c r="J410" s="174"/>
      <c r="K410" s="174"/>
      <c r="L410" s="175" t="s">
        <v>64</v>
      </c>
      <c r="M410" s="77" t="s">
        <v>2513</v>
      </c>
      <c r="N410" s="227" t="s">
        <v>2514</v>
      </c>
      <c r="O410" s="9"/>
    </row>
    <row r="411" spans="2:15">
      <c r="B411" s="74" t="s">
        <v>66</v>
      </c>
      <c r="C411" s="75" t="s">
        <v>519</v>
      </c>
      <c r="D411" s="68" t="s">
        <v>527</v>
      </c>
      <c r="E411" s="194" t="s">
        <v>539</v>
      </c>
      <c r="F411" s="203" t="s">
        <v>930</v>
      </c>
      <c r="G411" s="188"/>
      <c r="H411" s="189"/>
      <c r="I411" s="173"/>
      <c r="J411" s="174"/>
      <c r="K411" s="174"/>
      <c r="L411" s="175"/>
      <c r="M411" s="77" t="s">
        <v>1895</v>
      </c>
      <c r="N411" s="227" t="s">
        <v>1896</v>
      </c>
      <c r="O411" s="9"/>
    </row>
    <row r="412" spans="2:15">
      <c r="B412" s="74" t="s">
        <v>66</v>
      </c>
      <c r="C412" s="75" t="s">
        <v>519</v>
      </c>
      <c r="D412" s="68" t="s">
        <v>527</v>
      </c>
      <c r="E412" s="194" t="s">
        <v>548</v>
      </c>
      <c r="F412" s="203" t="s">
        <v>930</v>
      </c>
      <c r="G412" s="188"/>
      <c r="H412" s="189"/>
      <c r="I412" s="173"/>
      <c r="J412" s="174"/>
      <c r="K412" s="174"/>
      <c r="L412" s="175"/>
      <c r="M412" s="77" t="s">
        <v>2641</v>
      </c>
      <c r="N412" s="227" t="s">
        <v>2642</v>
      </c>
      <c r="O412" s="9"/>
    </row>
    <row r="413" spans="2:15">
      <c r="B413" s="74" t="s">
        <v>66</v>
      </c>
      <c r="C413" s="75" t="s">
        <v>519</v>
      </c>
      <c r="D413" s="68" t="s">
        <v>527</v>
      </c>
      <c r="E413" s="194" t="s">
        <v>551</v>
      </c>
      <c r="F413" s="203" t="s">
        <v>930</v>
      </c>
      <c r="G413" s="188"/>
      <c r="H413" s="189"/>
      <c r="I413" s="173"/>
      <c r="J413" s="174"/>
      <c r="K413" s="174"/>
      <c r="L413" s="175"/>
      <c r="M413" s="77" t="s">
        <v>2053</v>
      </c>
      <c r="N413" s="227" t="s">
        <v>2054</v>
      </c>
      <c r="O413" s="9"/>
    </row>
    <row r="414" spans="2:15">
      <c r="B414" s="74" t="s">
        <v>66</v>
      </c>
      <c r="C414" s="75" t="s">
        <v>519</v>
      </c>
      <c r="D414" s="68" t="s">
        <v>527</v>
      </c>
      <c r="E414" s="194" t="s">
        <v>557</v>
      </c>
      <c r="F414" s="203" t="s">
        <v>930</v>
      </c>
      <c r="G414" s="188"/>
      <c r="H414" s="189"/>
      <c r="I414" s="173"/>
      <c r="J414" s="174"/>
      <c r="K414" s="174"/>
      <c r="L414" s="175"/>
      <c r="M414" s="77" t="s">
        <v>2234</v>
      </c>
      <c r="N414" s="227" t="s">
        <v>2235</v>
      </c>
      <c r="O414" s="9"/>
    </row>
    <row r="415" spans="2:15">
      <c r="B415" s="74" t="s">
        <v>66</v>
      </c>
      <c r="C415" s="75" t="s">
        <v>519</v>
      </c>
      <c r="D415" s="68" t="s">
        <v>527</v>
      </c>
      <c r="E415" s="194" t="s">
        <v>576</v>
      </c>
      <c r="F415" s="203" t="s">
        <v>1848</v>
      </c>
      <c r="G415" s="188" t="s">
        <v>14</v>
      </c>
      <c r="H415" s="189" t="s">
        <v>935</v>
      </c>
      <c r="I415" s="173"/>
      <c r="J415" s="174"/>
      <c r="K415" s="174"/>
      <c r="L415" s="175"/>
      <c r="M415" s="77" t="s">
        <v>2458</v>
      </c>
      <c r="N415" s="227" t="s">
        <v>2459</v>
      </c>
      <c r="O415" s="9"/>
    </row>
    <row r="416" spans="2:15">
      <c r="B416" s="74" t="s">
        <v>66</v>
      </c>
      <c r="C416" s="75" t="s">
        <v>519</v>
      </c>
      <c r="D416" s="68" t="s">
        <v>527</v>
      </c>
      <c r="E416" s="194" t="s">
        <v>577</v>
      </c>
      <c r="F416" s="203" t="s">
        <v>1863</v>
      </c>
      <c r="G416" s="188" t="s">
        <v>14</v>
      </c>
      <c r="H416" s="189" t="s">
        <v>935</v>
      </c>
      <c r="I416" s="173"/>
      <c r="J416" s="174"/>
      <c r="K416" s="174"/>
      <c r="L416" s="175"/>
      <c r="M416" s="77" t="s">
        <v>2452</v>
      </c>
      <c r="N416" s="227" t="s">
        <v>2453</v>
      </c>
      <c r="O416" s="9"/>
    </row>
    <row r="417" spans="2:15" ht="18">
      <c r="B417" s="73" t="s">
        <v>66</v>
      </c>
      <c r="C417" s="142" t="s">
        <v>579</v>
      </c>
      <c r="D417" s="67" t="s">
        <v>36</v>
      </c>
      <c r="E417" s="195" t="s">
        <v>36</v>
      </c>
      <c r="F417" s="218" t="s">
        <v>36</v>
      </c>
      <c r="G417" s="180"/>
      <c r="H417" s="181"/>
      <c r="I417" s="220"/>
      <c r="J417" s="221"/>
      <c r="K417" s="221"/>
      <c r="L417" s="222"/>
      <c r="M417" s="76"/>
      <c r="N417" s="228"/>
      <c r="O417" s="9"/>
    </row>
    <row r="418" spans="2:15">
      <c r="B418" s="74" t="s">
        <v>66</v>
      </c>
      <c r="C418" s="75" t="s">
        <v>579</v>
      </c>
      <c r="D418" s="68" t="s">
        <v>582</v>
      </c>
      <c r="E418" s="194" t="s">
        <v>582</v>
      </c>
      <c r="F418" s="203" t="s">
        <v>930</v>
      </c>
      <c r="G418" s="188" t="s">
        <v>583</v>
      </c>
      <c r="H418" s="189" t="s">
        <v>935</v>
      </c>
      <c r="I418" s="173"/>
      <c r="J418" s="174"/>
      <c r="K418" s="174"/>
      <c r="L418" s="175" t="s">
        <v>64</v>
      </c>
      <c r="M418" s="77" t="s">
        <v>1979</v>
      </c>
      <c r="N418" s="227" t="s">
        <v>1980</v>
      </c>
      <c r="O418" s="9"/>
    </row>
    <row r="419" spans="2:15">
      <c r="B419" s="74" t="s">
        <v>66</v>
      </c>
      <c r="C419" s="75" t="s">
        <v>579</v>
      </c>
      <c r="D419" s="68" t="s">
        <v>582</v>
      </c>
      <c r="E419" s="194" t="s">
        <v>584</v>
      </c>
      <c r="F419" s="203" t="s">
        <v>930</v>
      </c>
      <c r="G419" s="188" t="s">
        <v>585</v>
      </c>
      <c r="H419" s="189" t="s">
        <v>935</v>
      </c>
      <c r="I419" s="173"/>
      <c r="J419" s="174"/>
      <c r="K419" s="174"/>
      <c r="L419" s="175"/>
      <c r="M419" s="77" t="s">
        <v>2242</v>
      </c>
      <c r="N419" s="227" t="s">
        <v>2243</v>
      </c>
      <c r="O419" s="9"/>
    </row>
    <row r="420" spans="2:15">
      <c r="B420" s="74" t="s">
        <v>66</v>
      </c>
      <c r="C420" s="75" t="s">
        <v>579</v>
      </c>
      <c r="D420" s="68" t="s">
        <v>582</v>
      </c>
      <c r="E420" s="194" t="s">
        <v>587</v>
      </c>
      <c r="F420" s="203" t="s">
        <v>931</v>
      </c>
      <c r="G420" s="188" t="s">
        <v>588</v>
      </c>
      <c r="H420" s="189" t="s">
        <v>935</v>
      </c>
      <c r="I420" s="173"/>
      <c r="J420" s="174"/>
      <c r="K420" s="174"/>
      <c r="L420" s="175"/>
      <c r="M420" s="77" t="s">
        <v>1986</v>
      </c>
      <c r="N420" s="227" t="s">
        <v>1987</v>
      </c>
      <c r="O420" s="9"/>
    </row>
    <row r="421" spans="2:15">
      <c r="B421" s="156" t="s">
        <v>66</v>
      </c>
      <c r="C421" s="157" t="s">
        <v>579</v>
      </c>
      <c r="D421" s="158" t="s">
        <v>580</v>
      </c>
      <c r="E421" s="193" t="s">
        <v>580</v>
      </c>
      <c r="F421" s="202" t="s">
        <v>929</v>
      </c>
      <c r="G421" s="186" t="s">
        <v>581</v>
      </c>
      <c r="H421" s="187" t="s">
        <v>935</v>
      </c>
      <c r="I421" s="170"/>
      <c r="J421" s="171"/>
      <c r="K421" s="171" t="s">
        <v>73</v>
      </c>
      <c r="L421" s="172" t="s">
        <v>64</v>
      </c>
      <c r="M421" s="159" t="s">
        <v>2515</v>
      </c>
      <c r="N421" s="226" t="s">
        <v>2516</v>
      </c>
      <c r="O421" s="9"/>
    </row>
    <row r="422" spans="2:15">
      <c r="B422" s="74" t="s">
        <v>66</v>
      </c>
      <c r="C422" s="75" t="s">
        <v>579</v>
      </c>
      <c r="D422" s="68" t="s">
        <v>580</v>
      </c>
      <c r="E422" s="194" t="s">
        <v>586</v>
      </c>
      <c r="F422" s="203" t="s">
        <v>930</v>
      </c>
      <c r="G422" s="188"/>
      <c r="H422" s="189"/>
      <c r="I422" s="173"/>
      <c r="J422" s="174"/>
      <c r="K422" s="174"/>
      <c r="L422" s="175"/>
      <c r="M422" s="77" t="s">
        <v>2378</v>
      </c>
      <c r="N422" s="227" t="s">
        <v>2379</v>
      </c>
      <c r="O422" s="9"/>
    </row>
    <row r="423" spans="2:15" ht="18">
      <c r="B423" s="73" t="s">
        <v>66</v>
      </c>
      <c r="C423" s="142" t="s">
        <v>589</v>
      </c>
      <c r="D423" s="67" t="s">
        <v>36</v>
      </c>
      <c r="E423" s="195" t="s">
        <v>36</v>
      </c>
      <c r="F423" s="218" t="s">
        <v>36</v>
      </c>
      <c r="G423" s="180"/>
      <c r="H423" s="181"/>
      <c r="I423" s="220"/>
      <c r="J423" s="221"/>
      <c r="K423" s="221"/>
      <c r="L423" s="222"/>
      <c r="M423" s="76"/>
      <c r="N423" s="228"/>
      <c r="O423" s="9"/>
    </row>
    <row r="424" spans="2:15">
      <c r="B424" s="74" t="s">
        <v>66</v>
      </c>
      <c r="C424" s="75" t="s">
        <v>589</v>
      </c>
      <c r="D424" s="68" t="s">
        <v>599</v>
      </c>
      <c r="E424" s="194" t="s">
        <v>599</v>
      </c>
      <c r="F424" s="203" t="s">
        <v>930</v>
      </c>
      <c r="G424" s="188" t="s">
        <v>600</v>
      </c>
      <c r="H424" s="189" t="s">
        <v>935</v>
      </c>
      <c r="I424" s="173"/>
      <c r="J424" s="174"/>
      <c r="K424" s="174"/>
      <c r="L424" s="175" t="s">
        <v>64</v>
      </c>
      <c r="M424" s="77" t="s">
        <v>1915</v>
      </c>
      <c r="N424" s="227" t="s">
        <v>1916</v>
      </c>
      <c r="O424" s="9"/>
    </row>
    <row r="425" spans="2:15">
      <c r="B425" s="74" t="s">
        <v>66</v>
      </c>
      <c r="C425" s="75" t="s">
        <v>589</v>
      </c>
      <c r="D425" s="68" t="s">
        <v>599</v>
      </c>
      <c r="E425" s="194" t="s">
        <v>612</v>
      </c>
      <c r="F425" s="203" t="s">
        <v>930</v>
      </c>
      <c r="G425" s="188" t="s">
        <v>613</v>
      </c>
      <c r="H425" s="189" t="s">
        <v>935</v>
      </c>
      <c r="I425" s="173"/>
      <c r="J425" s="174"/>
      <c r="K425" s="174"/>
      <c r="L425" s="175"/>
      <c r="M425" s="77" t="s">
        <v>2030</v>
      </c>
      <c r="N425" s="227" t="s">
        <v>2031</v>
      </c>
      <c r="O425" s="9"/>
    </row>
    <row r="426" spans="2:15">
      <c r="B426" s="74" t="s">
        <v>66</v>
      </c>
      <c r="C426" s="75" t="s">
        <v>589</v>
      </c>
      <c r="D426" s="68" t="s">
        <v>599</v>
      </c>
      <c r="E426" s="194" t="s">
        <v>625</v>
      </c>
      <c r="F426" s="203" t="s">
        <v>930</v>
      </c>
      <c r="G426" s="188"/>
      <c r="H426" s="189"/>
      <c r="I426" s="173"/>
      <c r="J426" s="174"/>
      <c r="K426" s="174"/>
      <c r="L426" s="175"/>
      <c r="M426" s="77" t="s">
        <v>2294</v>
      </c>
      <c r="N426" s="227" t="s">
        <v>2295</v>
      </c>
      <c r="O426" s="9"/>
    </row>
    <row r="427" spans="2:15">
      <c r="B427" s="156" t="s">
        <v>66</v>
      </c>
      <c r="C427" s="157" t="s">
        <v>589</v>
      </c>
      <c r="D427" s="158" t="s">
        <v>590</v>
      </c>
      <c r="E427" s="193" t="s">
        <v>591</v>
      </c>
      <c r="F427" s="202" t="s">
        <v>929</v>
      </c>
      <c r="G427" s="186" t="s">
        <v>592</v>
      </c>
      <c r="H427" s="187" t="s">
        <v>935</v>
      </c>
      <c r="I427" s="170"/>
      <c r="J427" s="171"/>
      <c r="K427" s="171" t="s">
        <v>73</v>
      </c>
      <c r="L427" s="172" t="s">
        <v>64</v>
      </c>
      <c r="M427" s="159" t="s">
        <v>2075</v>
      </c>
      <c r="N427" s="226" t="s">
        <v>2076</v>
      </c>
      <c r="O427" s="9"/>
    </row>
    <row r="428" spans="2:15">
      <c r="B428" s="74" t="s">
        <v>66</v>
      </c>
      <c r="C428" s="75" t="s">
        <v>589</v>
      </c>
      <c r="D428" s="68" t="s">
        <v>590</v>
      </c>
      <c r="E428" s="194" t="s">
        <v>614</v>
      </c>
      <c r="F428" s="203" t="s">
        <v>930</v>
      </c>
      <c r="G428" s="188"/>
      <c r="H428" s="189"/>
      <c r="I428" s="173"/>
      <c r="J428" s="174"/>
      <c r="K428" s="174"/>
      <c r="L428" s="175"/>
      <c r="M428" s="77" t="s">
        <v>1947</v>
      </c>
      <c r="N428" s="227" t="s">
        <v>1948</v>
      </c>
      <c r="O428" s="9"/>
    </row>
    <row r="429" spans="2:15">
      <c r="B429" s="74" t="s">
        <v>66</v>
      </c>
      <c r="C429" s="75" t="s">
        <v>589</v>
      </c>
      <c r="D429" s="68" t="s">
        <v>590</v>
      </c>
      <c r="E429" s="194" t="s">
        <v>617</v>
      </c>
      <c r="F429" s="203" t="s">
        <v>930</v>
      </c>
      <c r="G429" s="188"/>
      <c r="H429" s="189"/>
      <c r="I429" s="173"/>
      <c r="J429" s="174"/>
      <c r="K429" s="174"/>
      <c r="L429" s="175"/>
      <c r="M429" s="77" t="s">
        <v>2589</v>
      </c>
      <c r="N429" s="227" t="s">
        <v>2590</v>
      </c>
      <c r="O429" s="9"/>
    </row>
    <row r="430" spans="2:15">
      <c r="B430" s="74" t="s">
        <v>66</v>
      </c>
      <c r="C430" s="75" t="s">
        <v>589</v>
      </c>
      <c r="D430" s="68" t="s">
        <v>590</v>
      </c>
      <c r="E430" s="194" t="s">
        <v>620</v>
      </c>
      <c r="F430" s="203" t="s">
        <v>930</v>
      </c>
      <c r="G430" s="188"/>
      <c r="H430" s="189"/>
      <c r="I430" s="173"/>
      <c r="J430" s="174"/>
      <c r="K430" s="174"/>
      <c r="L430" s="175"/>
      <c r="M430" s="77" t="s">
        <v>2047</v>
      </c>
      <c r="N430" s="227" t="s">
        <v>2048</v>
      </c>
      <c r="O430" s="9"/>
    </row>
    <row r="431" spans="2:15">
      <c r="B431" s="74" t="s">
        <v>66</v>
      </c>
      <c r="C431" s="75" t="s">
        <v>589</v>
      </c>
      <c r="D431" s="68" t="s">
        <v>590</v>
      </c>
      <c r="E431" s="194" t="s">
        <v>623</v>
      </c>
      <c r="F431" s="203" t="s">
        <v>930</v>
      </c>
      <c r="G431" s="188"/>
      <c r="H431" s="189"/>
      <c r="I431" s="173"/>
      <c r="J431" s="174"/>
      <c r="K431" s="174"/>
      <c r="L431" s="175"/>
      <c r="M431" s="77" t="s">
        <v>2103</v>
      </c>
      <c r="N431" s="227" t="s">
        <v>2104</v>
      </c>
      <c r="O431" s="9"/>
    </row>
    <row r="432" spans="2:15">
      <c r="B432" s="74" t="s">
        <v>66</v>
      </c>
      <c r="C432" s="75" t="s">
        <v>589</v>
      </c>
      <c r="D432" s="68" t="s">
        <v>590</v>
      </c>
      <c r="E432" s="194" t="s">
        <v>630</v>
      </c>
      <c r="F432" s="203" t="s">
        <v>930</v>
      </c>
      <c r="G432" s="188"/>
      <c r="H432" s="189"/>
      <c r="I432" s="173"/>
      <c r="J432" s="174"/>
      <c r="K432" s="174"/>
      <c r="L432" s="175"/>
      <c r="M432" s="77" t="s">
        <v>2311</v>
      </c>
      <c r="N432" s="227" t="s">
        <v>2312</v>
      </c>
      <c r="O432" s="9"/>
    </row>
    <row r="433" spans="2:15">
      <c r="B433" s="74" t="s">
        <v>66</v>
      </c>
      <c r="C433" s="75" t="s">
        <v>589</v>
      </c>
      <c r="D433" s="68" t="s">
        <v>590</v>
      </c>
      <c r="E433" s="194" t="s">
        <v>636</v>
      </c>
      <c r="F433" s="203" t="s">
        <v>930</v>
      </c>
      <c r="G433" s="188"/>
      <c r="H433" s="189"/>
      <c r="I433" s="173"/>
      <c r="J433" s="174"/>
      <c r="K433" s="174"/>
      <c r="L433" s="175"/>
      <c r="M433" s="77" t="s">
        <v>2444</v>
      </c>
      <c r="N433" s="227" t="s">
        <v>2445</v>
      </c>
      <c r="O433" s="9"/>
    </row>
    <row r="434" spans="2:15">
      <c r="B434" s="74" t="s">
        <v>66</v>
      </c>
      <c r="C434" s="75" t="s">
        <v>589</v>
      </c>
      <c r="D434" s="68" t="s">
        <v>590</v>
      </c>
      <c r="E434" s="194" t="s">
        <v>637</v>
      </c>
      <c r="F434" s="203" t="s">
        <v>930</v>
      </c>
      <c r="G434" s="188"/>
      <c r="H434" s="189"/>
      <c r="I434" s="173"/>
      <c r="J434" s="174"/>
      <c r="K434" s="174"/>
      <c r="L434" s="175"/>
      <c r="M434" s="77" t="s">
        <v>2466</v>
      </c>
      <c r="N434" s="227" t="s">
        <v>2467</v>
      </c>
      <c r="O434" s="9"/>
    </row>
    <row r="435" spans="2:15">
      <c r="B435" s="156" t="s">
        <v>66</v>
      </c>
      <c r="C435" s="157" t="s">
        <v>589</v>
      </c>
      <c r="D435" s="158" t="s">
        <v>621</v>
      </c>
      <c r="E435" s="193" t="s">
        <v>622</v>
      </c>
      <c r="F435" s="202" t="s">
        <v>930</v>
      </c>
      <c r="G435" s="186"/>
      <c r="H435" s="187"/>
      <c r="I435" s="170"/>
      <c r="J435" s="171"/>
      <c r="K435" s="171"/>
      <c r="L435" s="172"/>
      <c r="M435" s="159" t="s">
        <v>2081</v>
      </c>
      <c r="N435" s="226" t="s">
        <v>2082</v>
      </c>
      <c r="O435" s="9"/>
    </row>
    <row r="436" spans="2:15">
      <c r="B436" s="74" t="s">
        <v>66</v>
      </c>
      <c r="C436" s="75" t="s">
        <v>589</v>
      </c>
      <c r="D436" s="68" t="s">
        <v>621</v>
      </c>
      <c r="E436" s="194" t="s">
        <v>621</v>
      </c>
      <c r="F436" s="203" t="s">
        <v>930</v>
      </c>
      <c r="G436" s="188"/>
      <c r="H436" s="189"/>
      <c r="I436" s="173"/>
      <c r="J436" s="174"/>
      <c r="K436" s="174"/>
      <c r="L436" s="175" t="s">
        <v>64</v>
      </c>
      <c r="M436" s="77" t="s">
        <v>2141</v>
      </c>
      <c r="N436" s="227" t="s">
        <v>2142</v>
      </c>
      <c r="O436" s="9"/>
    </row>
    <row r="437" spans="2:15">
      <c r="B437" s="74" t="s">
        <v>66</v>
      </c>
      <c r="C437" s="75" t="s">
        <v>589</v>
      </c>
      <c r="D437" s="68" t="s">
        <v>621</v>
      </c>
      <c r="E437" s="194" t="s">
        <v>641</v>
      </c>
      <c r="F437" s="203" t="s">
        <v>931</v>
      </c>
      <c r="G437" s="188" t="s">
        <v>642</v>
      </c>
      <c r="H437" s="189" t="s">
        <v>935</v>
      </c>
      <c r="I437" s="173"/>
      <c r="J437" s="174"/>
      <c r="K437" s="174"/>
      <c r="L437" s="175"/>
      <c r="M437" s="77" t="s">
        <v>2228</v>
      </c>
      <c r="N437" s="227" t="s">
        <v>2229</v>
      </c>
      <c r="O437" s="9"/>
    </row>
    <row r="438" spans="2:15">
      <c r="B438" s="156" t="s">
        <v>66</v>
      </c>
      <c r="C438" s="157" t="s">
        <v>589</v>
      </c>
      <c r="D438" s="158" t="s">
        <v>595</v>
      </c>
      <c r="E438" s="193" t="s">
        <v>595</v>
      </c>
      <c r="F438" s="202" t="s">
        <v>929</v>
      </c>
      <c r="G438" s="186" t="s">
        <v>596</v>
      </c>
      <c r="H438" s="187" t="s">
        <v>935</v>
      </c>
      <c r="I438" s="170"/>
      <c r="J438" s="171"/>
      <c r="K438" s="171"/>
      <c r="L438" s="172" t="s">
        <v>64</v>
      </c>
      <c r="M438" s="159" t="s">
        <v>2193</v>
      </c>
      <c r="N438" s="226" t="s">
        <v>2194</v>
      </c>
      <c r="O438" s="9"/>
    </row>
    <row r="439" spans="2:15">
      <c r="B439" s="74" t="s">
        <v>66</v>
      </c>
      <c r="C439" s="75" t="s">
        <v>589</v>
      </c>
      <c r="D439" s="68" t="s">
        <v>595</v>
      </c>
      <c r="E439" s="194" t="s">
        <v>619</v>
      </c>
      <c r="F439" s="203" t="s">
        <v>930</v>
      </c>
      <c r="G439" s="188"/>
      <c r="H439" s="189"/>
      <c r="I439" s="173"/>
      <c r="J439" s="174"/>
      <c r="K439" s="174"/>
      <c r="L439" s="175"/>
      <c r="M439" s="77" t="s">
        <v>2653</v>
      </c>
      <c r="N439" s="227" t="s">
        <v>2654</v>
      </c>
      <c r="O439" s="9"/>
    </row>
    <row r="440" spans="2:15">
      <c r="B440" s="74" t="s">
        <v>66</v>
      </c>
      <c r="C440" s="75" t="s">
        <v>589</v>
      </c>
      <c r="D440" s="68" t="s">
        <v>595</v>
      </c>
      <c r="E440" s="194" t="s">
        <v>628</v>
      </c>
      <c r="F440" s="203" t="s">
        <v>930</v>
      </c>
      <c r="G440" s="188"/>
      <c r="H440" s="189"/>
      <c r="I440" s="173"/>
      <c r="J440" s="174"/>
      <c r="K440" s="174"/>
      <c r="L440" s="175"/>
      <c r="M440" s="77" t="s">
        <v>2772</v>
      </c>
      <c r="N440" s="227" t="s">
        <v>2773</v>
      </c>
      <c r="O440" s="9"/>
    </row>
    <row r="441" spans="2:15">
      <c r="B441" s="74" t="s">
        <v>66</v>
      </c>
      <c r="C441" s="75" t="s">
        <v>589</v>
      </c>
      <c r="D441" s="68" t="s">
        <v>595</v>
      </c>
      <c r="E441" s="194" t="s">
        <v>633</v>
      </c>
      <c r="F441" s="203" t="s">
        <v>930</v>
      </c>
      <c r="G441" s="188"/>
      <c r="H441" s="189"/>
      <c r="I441" s="173"/>
      <c r="J441" s="174"/>
      <c r="K441" s="174"/>
      <c r="L441" s="175"/>
      <c r="M441" s="77" t="s">
        <v>2372</v>
      </c>
      <c r="N441" s="227" t="s">
        <v>2373</v>
      </c>
      <c r="O441" s="9"/>
    </row>
    <row r="442" spans="2:15">
      <c r="B442" s="74" t="s">
        <v>66</v>
      </c>
      <c r="C442" s="75" t="s">
        <v>589</v>
      </c>
      <c r="D442" s="68" t="s">
        <v>595</v>
      </c>
      <c r="E442" s="194" t="s">
        <v>639</v>
      </c>
      <c r="F442" s="203" t="s">
        <v>931</v>
      </c>
      <c r="G442" s="188" t="s">
        <v>640</v>
      </c>
      <c r="H442" s="189" t="s">
        <v>935</v>
      </c>
      <c r="I442" s="173"/>
      <c r="J442" s="174"/>
      <c r="K442" s="174"/>
      <c r="L442" s="175"/>
      <c r="M442" s="77" t="s">
        <v>2327</v>
      </c>
      <c r="N442" s="227" t="s">
        <v>2328</v>
      </c>
      <c r="O442" s="9"/>
    </row>
    <row r="443" spans="2:15">
      <c r="B443" s="156" t="s">
        <v>66</v>
      </c>
      <c r="C443" s="157" t="s">
        <v>589</v>
      </c>
      <c r="D443" s="158" t="s">
        <v>603</v>
      </c>
      <c r="E443" s="193" t="s">
        <v>603</v>
      </c>
      <c r="F443" s="202" t="s">
        <v>930</v>
      </c>
      <c r="G443" s="186" t="s">
        <v>604</v>
      </c>
      <c r="H443" s="187" t="s">
        <v>935</v>
      </c>
      <c r="I443" s="170"/>
      <c r="J443" s="171"/>
      <c r="K443" s="171"/>
      <c r="L443" s="172" t="s">
        <v>64</v>
      </c>
      <c r="M443" s="159" t="s">
        <v>2199</v>
      </c>
      <c r="N443" s="226" t="s">
        <v>2200</v>
      </c>
      <c r="O443" s="9"/>
    </row>
    <row r="444" spans="2:15">
      <c r="B444" s="74" t="s">
        <v>66</v>
      </c>
      <c r="C444" s="75" t="s">
        <v>589</v>
      </c>
      <c r="D444" s="68" t="s">
        <v>603</v>
      </c>
      <c r="E444" s="194" t="s">
        <v>608</v>
      </c>
      <c r="F444" s="203" t="s">
        <v>930</v>
      </c>
      <c r="G444" s="188" t="s">
        <v>609</v>
      </c>
      <c r="H444" s="189" t="s">
        <v>935</v>
      </c>
      <c r="I444" s="173"/>
      <c r="J444" s="174"/>
      <c r="K444" s="174"/>
      <c r="L444" s="175"/>
      <c r="M444" s="77" t="s">
        <v>2553</v>
      </c>
      <c r="N444" s="227" t="s">
        <v>2554</v>
      </c>
      <c r="O444" s="9"/>
    </row>
    <row r="445" spans="2:15">
      <c r="B445" s="74" t="s">
        <v>66</v>
      </c>
      <c r="C445" s="75" t="s">
        <v>589</v>
      </c>
      <c r="D445" s="68" t="s">
        <v>603</v>
      </c>
      <c r="E445" s="194" t="s">
        <v>615</v>
      </c>
      <c r="F445" s="203" t="s">
        <v>930</v>
      </c>
      <c r="G445" s="188"/>
      <c r="H445" s="189"/>
      <c r="I445" s="173"/>
      <c r="J445" s="174"/>
      <c r="K445" s="174"/>
      <c r="L445" s="175"/>
      <c r="M445" s="77" t="s">
        <v>2587</v>
      </c>
      <c r="N445" s="227" t="s">
        <v>2588</v>
      </c>
      <c r="O445" s="9"/>
    </row>
    <row r="446" spans="2:15">
      <c r="B446" s="74" t="s">
        <v>66</v>
      </c>
      <c r="C446" s="75" t="s">
        <v>589</v>
      </c>
      <c r="D446" s="68" t="s">
        <v>603</v>
      </c>
      <c r="E446" s="194" t="s">
        <v>616</v>
      </c>
      <c r="F446" s="203" t="s">
        <v>930</v>
      </c>
      <c r="G446" s="188"/>
      <c r="H446" s="189"/>
      <c r="I446" s="173"/>
      <c r="J446" s="174"/>
      <c r="K446" s="174"/>
      <c r="L446" s="175"/>
      <c r="M446" s="77" t="s">
        <v>2601</v>
      </c>
      <c r="N446" s="227" t="s">
        <v>2602</v>
      </c>
      <c r="O446" s="9"/>
    </row>
    <row r="447" spans="2:15">
      <c r="B447" s="74" t="s">
        <v>66</v>
      </c>
      <c r="C447" s="75" t="s">
        <v>589</v>
      </c>
      <c r="D447" s="68" t="s">
        <v>603</v>
      </c>
      <c r="E447" s="194" t="s">
        <v>627</v>
      </c>
      <c r="F447" s="203" t="s">
        <v>930</v>
      </c>
      <c r="G447" s="188"/>
      <c r="H447" s="189"/>
      <c r="I447" s="173"/>
      <c r="J447" s="174"/>
      <c r="K447" s="174"/>
      <c r="L447" s="175"/>
      <c r="M447" s="77" t="s">
        <v>2764</v>
      </c>
      <c r="N447" s="227" t="s">
        <v>2765</v>
      </c>
      <c r="O447" s="9"/>
    </row>
    <row r="448" spans="2:15">
      <c r="B448" s="156" t="s">
        <v>66</v>
      </c>
      <c r="C448" s="157" t="s">
        <v>589</v>
      </c>
      <c r="D448" s="158" t="s">
        <v>605</v>
      </c>
      <c r="E448" s="193" t="s">
        <v>606</v>
      </c>
      <c r="F448" s="202" t="s">
        <v>930</v>
      </c>
      <c r="G448" s="186" t="s">
        <v>607</v>
      </c>
      <c r="H448" s="187" t="s">
        <v>935</v>
      </c>
      <c r="I448" s="170"/>
      <c r="J448" s="171"/>
      <c r="K448" s="171"/>
      <c r="L448" s="172"/>
      <c r="M448" s="159" t="s">
        <v>2613</v>
      </c>
      <c r="N448" s="226" t="s">
        <v>2614</v>
      </c>
      <c r="O448" s="9"/>
    </row>
    <row r="449" spans="2:15">
      <c r="B449" s="74" t="s">
        <v>66</v>
      </c>
      <c r="C449" s="75" t="s">
        <v>589</v>
      </c>
      <c r="D449" s="68" t="s">
        <v>605</v>
      </c>
      <c r="E449" s="194" t="s">
        <v>624</v>
      </c>
      <c r="F449" s="203" t="s">
        <v>930</v>
      </c>
      <c r="G449" s="188"/>
      <c r="H449" s="189"/>
      <c r="I449" s="173"/>
      <c r="J449" s="174"/>
      <c r="K449" s="174"/>
      <c r="L449" s="175" t="s">
        <v>64</v>
      </c>
      <c r="M449" s="77" t="s">
        <v>2226</v>
      </c>
      <c r="N449" s="227" t="s">
        <v>2227</v>
      </c>
      <c r="O449" s="9"/>
    </row>
    <row r="450" spans="2:15">
      <c r="B450" s="156" t="s">
        <v>66</v>
      </c>
      <c r="C450" s="157" t="s">
        <v>589</v>
      </c>
      <c r="D450" s="158" t="s">
        <v>597</v>
      </c>
      <c r="E450" s="193" t="s">
        <v>597</v>
      </c>
      <c r="F450" s="202" t="s">
        <v>930</v>
      </c>
      <c r="G450" s="186" t="s">
        <v>598</v>
      </c>
      <c r="H450" s="187" t="s">
        <v>935</v>
      </c>
      <c r="I450" s="170"/>
      <c r="J450" s="171"/>
      <c r="K450" s="171"/>
      <c r="L450" s="172" t="s">
        <v>64</v>
      </c>
      <c r="M450" s="159" t="s">
        <v>2774</v>
      </c>
      <c r="N450" s="226" t="s">
        <v>2775</v>
      </c>
      <c r="O450" s="9"/>
    </row>
    <row r="451" spans="2:15">
      <c r="B451" s="74" t="s">
        <v>66</v>
      </c>
      <c r="C451" s="75" t="s">
        <v>589</v>
      </c>
      <c r="D451" s="68" t="s">
        <v>597</v>
      </c>
      <c r="E451" s="194" t="s">
        <v>618</v>
      </c>
      <c r="F451" s="203" t="s">
        <v>930</v>
      </c>
      <c r="G451" s="188"/>
      <c r="H451" s="189"/>
      <c r="I451" s="173"/>
      <c r="J451" s="174"/>
      <c r="K451" s="174"/>
      <c r="L451" s="175"/>
      <c r="M451" s="77" t="s">
        <v>2625</v>
      </c>
      <c r="N451" s="227" t="s">
        <v>2626</v>
      </c>
      <c r="O451" s="9"/>
    </row>
    <row r="452" spans="2:15">
      <c r="B452" s="74" t="s">
        <v>66</v>
      </c>
      <c r="C452" s="75" t="s">
        <v>589</v>
      </c>
      <c r="D452" s="68" t="s">
        <v>597</v>
      </c>
      <c r="E452" s="194" t="s">
        <v>631</v>
      </c>
      <c r="F452" s="203" t="s">
        <v>930</v>
      </c>
      <c r="G452" s="188"/>
      <c r="H452" s="189"/>
      <c r="I452" s="173"/>
      <c r="J452" s="174"/>
      <c r="K452" s="174"/>
      <c r="L452" s="175"/>
      <c r="M452" s="77" t="s">
        <v>2315</v>
      </c>
      <c r="N452" s="227" t="s">
        <v>2316</v>
      </c>
      <c r="O452" s="9"/>
    </row>
    <row r="453" spans="2:15">
      <c r="B453" s="74" t="s">
        <v>66</v>
      </c>
      <c r="C453" s="75" t="s">
        <v>589</v>
      </c>
      <c r="D453" s="68" t="s">
        <v>597</v>
      </c>
      <c r="E453" s="194" t="s">
        <v>634</v>
      </c>
      <c r="F453" s="203" t="s">
        <v>930</v>
      </c>
      <c r="G453" s="188"/>
      <c r="H453" s="189"/>
      <c r="I453" s="173"/>
      <c r="J453" s="174"/>
      <c r="K453" s="174"/>
      <c r="L453" s="175"/>
      <c r="M453" s="77" t="s">
        <v>2408</v>
      </c>
      <c r="N453" s="227" t="s">
        <v>2409</v>
      </c>
      <c r="O453" s="9"/>
    </row>
    <row r="454" spans="2:15">
      <c r="B454" s="74" t="s">
        <v>66</v>
      </c>
      <c r="C454" s="75" t="s">
        <v>589</v>
      </c>
      <c r="D454" s="68" t="s">
        <v>597</v>
      </c>
      <c r="E454" s="194" t="s">
        <v>635</v>
      </c>
      <c r="F454" s="203" t="s">
        <v>930</v>
      </c>
      <c r="G454" s="188"/>
      <c r="H454" s="189"/>
      <c r="I454" s="173"/>
      <c r="J454" s="174"/>
      <c r="K454" s="174"/>
      <c r="L454" s="175"/>
      <c r="M454" s="77" t="s">
        <v>2414</v>
      </c>
      <c r="N454" s="227" t="s">
        <v>2415</v>
      </c>
      <c r="O454" s="9"/>
    </row>
    <row r="455" spans="2:15">
      <c r="B455" s="74" t="s">
        <v>66</v>
      </c>
      <c r="C455" s="75" t="s">
        <v>589</v>
      </c>
      <c r="D455" s="68" t="s">
        <v>597</v>
      </c>
      <c r="E455" s="194" t="s">
        <v>638</v>
      </c>
      <c r="F455" s="203" t="s">
        <v>930</v>
      </c>
      <c r="G455" s="188"/>
      <c r="H455" s="189"/>
      <c r="I455" s="173"/>
      <c r="J455" s="174"/>
      <c r="K455" s="174"/>
      <c r="L455" s="175"/>
      <c r="M455" s="77" t="s">
        <v>2577</v>
      </c>
      <c r="N455" s="227" t="s">
        <v>2578</v>
      </c>
      <c r="O455" s="9"/>
    </row>
    <row r="456" spans="2:15">
      <c r="B456" s="156" t="s">
        <v>66</v>
      </c>
      <c r="C456" s="157" t="s">
        <v>589</v>
      </c>
      <c r="D456" s="158" t="s">
        <v>601</v>
      </c>
      <c r="E456" s="193" t="s">
        <v>601</v>
      </c>
      <c r="F456" s="202" t="s">
        <v>930</v>
      </c>
      <c r="G456" s="186" t="s">
        <v>602</v>
      </c>
      <c r="H456" s="187" t="s">
        <v>935</v>
      </c>
      <c r="I456" s="170"/>
      <c r="J456" s="171"/>
      <c r="K456" s="171"/>
      <c r="L456" s="172" t="s">
        <v>64</v>
      </c>
      <c r="M456" s="159" t="s">
        <v>2776</v>
      </c>
      <c r="N456" s="226" t="s">
        <v>2777</v>
      </c>
      <c r="O456" s="9"/>
    </row>
    <row r="457" spans="2:15">
      <c r="B457" s="74" t="s">
        <v>66</v>
      </c>
      <c r="C457" s="75" t="s">
        <v>589</v>
      </c>
      <c r="D457" s="68" t="s">
        <v>601</v>
      </c>
      <c r="E457" s="194" t="s">
        <v>626</v>
      </c>
      <c r="F457" s="203" t="s">
        <v>930</v>
      </c>
      <c r="G457" s="188"/>
      <c r="H457" s="189"/>
      <c r="I457" s="173"/>
      <c r="J457" s="174"/>
      <c r="K457" s="174"/>
      <c r="L457" s="175"/>
      <c r="M457" s="77" t="s">
        <v>2288</v>
      </c>
      <c r="N457" s="227" t="s">
        <v>2289</v>
      </c>
      <c r="O457" s="9"/>
    </row>
    <row r="458" spans="2:15">
      <c r="B458" s="74" t="s">
        <v>66</v>
      </c>
      <c r="C458" s="75" t="s">
        <v>589</v>
      </c>
      <c r="D458" s="68" t="s">
        <v>601</v>
      </c>
      <c r="E458" s="194" t="s">
        <v>632</v>
      </c>
      <c r="F458" s="203" t="s">
        <v>930</v>
      </c>
      <c r="G458" s="188"/>
      <c r="H458" s="189"/>
      <c r="I458" s="173"/>
      <c r="J458" s="174"/>
      <c r="K458" s="174"/>
      <c r="L458" s="175"/>
      <c r="M458" s="77" t="s">
        <v>2339</v>
      </c>
      <c r="N458" s="227" t="s">
        <v>2340</v>
      </c>
      <c r="O458" s="9"/>
    </row>
    <row r="459" spans="2:15">
      <c r="B459" s="152" t="s">
        <v>66</v>
      </c>
      <c r="C459" s="153" t="s">
        <v>589</v>
      </c>
      <c r="D459" s="154" t="s">
        <v>593</v>
      </c>
      <c r="E459" s="192" t="s">
        <v>593</v>
      </c>
      <c r="F459" s="201" t="s">
        <v>929</v>
      </c>
      <c r="G459" s="184" t="s">
        <v>594</v>
      </c>
      <c r="H459" s="185" t="s">
        <v>935</v>
      </c>
      <c r="I459" s="167"/>
      <c r="J459" s="168"/>
      <c r="K459" s="168"/>
      <c r="L459" s="169" t="s">
        <v>64</v>
      </c>
      <c r="M459" s="155" t="s">
        <v>2335</v>
      </c>
      <c r="N459" s="225" t="s">
        <v>2336</v>
      </c>
      <c r="O459" s="9"/>
    </row>
    <row r="460" spans="2:15">
      <c r="B460" s="156" t="s">
        <v>66</v>
      </c>
      <c r="C460" s="157" t="s">
        <v>589</v>
      </c>
      <c r="D460" s="158" t="s">
        <v>610</v>
      </c>
      <c r="E460" s="193" t="s">
        <v>610</v>
      </c>
      <c r="F460" s="202" t="s">
        <v>930</v>
      </c>
      <c r="G460" s="186" t="s">
        <v>611</v>
      </c>
      <c r="H460" s="187" t="s">
        <v>935</v>
      </c>
      <c r="I460" s="170"/>
      <c r="J460" s="171"/>
      <c r="K460" s="171"/>
      <c r="L460" s="172" t="s">
        <v>64</v>
      </c>
      <c r="M460" s="159" t="s">
        <v>2476</v>
      </c>
      <c r="N460" s="226" t="s">
        <v>2477</v>
      </c>
      <c r="O460" s="9"/>
    </row>
    <row r="461" spans="2:15">
      <c r="B461" s="74" t="s">
        <v>66</v>
      </c>
      <c r="C461" s="75" t="s">
        <v>589</v>
      </c>
      <c r="D461" s="68" t="s">
        <v>610</v>
      </c>
      <c r="E461" s="194" t="s">
        <v>629</v>
      </c>
      <c r="F461" s="203" t="s">
        <v>930</v>
      </c>
      <c r="G461" s="188"/>
      <c r="H461" s="189"/>
      <c r="I461" s="173"/>
      <c r="J461" s="174"/>
      <c r="K461" s="174"/>
      <c r="L461" s="175"/>
      <c r="M461" s="77" t="s">
        <v>2303</v>
      </c>
      <c r="N461" s="227" t="s">
        <v>2304</v>
      </c>
      <c r="O461" s="9"/>
    </row>
    <row r="462" spans="2:15" ht="18">
      <c r="B462" s="73" t="s">
        <v>66</v>
      </c>
      <c r="C462" s="142" t="s">
        <v>643</v>
      </c>
      <c r="D462" s="67" t="s">
        <v>36</v>
      </c>
      <c r="E462" s="195" t="s">
        <v>36</v>
      </c>
      <c r="F462" s="218" t="s">
        <v>36</v>
      </c>
      <c r="G462" s="180"/>
      <c r="H462" s="181"/>
      <c r="I462" s="220"/>
      <c r="J462" s="221"/>
      <c r="K462" s="221"/>
      <c r="L462" s="222"/>
      <c r="M462" s="76"/>
      <c r="N462" s="228"/>
      <c r="O462" s="9"/>
    </row>
    <row r="463" spans="2:15">
      <c r="B463" s="74" t="s">
        <v>66</v>
      </c>
      <c r="C463" s="75" t="s">
        <v>643</v>
      </c>
      <c r="D463" s="68" t="s">
        <v>644</v>
      </c>
      <c r="E463" s="194" t="s">
        <v>644</v>
      </c>
      <c r="F463" s="203" t="s">
        <v>929</v>
      </c>
      <c r="G463" s="188" t="s">
        <v>645</v>
      </c>
      <c r="H463" s="189" t="s">
        <v>935</v>
      </c>
      <c r="I463" s="173"/>
      <c r="J463" s="174"/>
      <c r="K463" s="174" t="s">
        <v>73</v>
      </c>
      <c r="L463" s="175" t="s">
        <v>64</v>
      </c>
      <c r="M463" s="77" t="s">
        <v>2755</v>
      </c>
      <c r="N463" s="227" t="s">
        <v>2756</v>
      </c>
      <c r="O463" s="9"/>
    </row>
    <row r="464" spans="2:15">
      <c r="B464" s="74" t="s">
        <v>66</v>
      </c>
      <c r="C464" s="75" t="s">
        <v>643</v>
      </c>
      <c r="D464" s="68" t="s">
        <v>644</v>
      </c>
      <c r="E464" s="194" t="s">
        <v>647</v>
      </c>
      <c r="F464" s="203" t="s">
        <v>930</v>
      </c>
      <c r="G464" s="188" t="s">
        <v>648</v>
      </c>
      <c r="H464" s="189" t="s">
        <v>935</v>
      </c>
      <c r="I464" s="173"/>
      <c r="J464" s="174"/>
      <c r="K464" s="174"/>
      <c r="L464" s="175"/>
      <c r="M464" s="77" t="s">
        <v>1929</v>
      </c>
      <c r="N464" s="227" t="s">
        <v>1930</v>
      </c>
      <c r="O464" s="9"/>
    </row>
    <row r="465" spans="2:15">
      <c r="B465" s="74" t="s">
        <v>66</v>
      </c>
      <c r="C465" s="75" t="s">
        <v>643</v>
      </c>
      <c r="D465" s="68" t="s">
        <v>644</v>
      </c>
      <c r="E465" s="194" t="s">
        <v>651</v>
      </c>
      <c r="F465" s="203" t="s">
        <v>930</v>
      </c>
      <c r="G465" s="188"/>
      <c r="H465" s="189"/>
      <c r="I465" s="173"/>
      <c r="J465" s="174"/>
      <c r="K465" s="174"/>
      <c r="L465" s="175"/>
      <c r="M465" s="77" t="s">
        <v>2688</v>
      </c>
      <c r="N465" s="227" t="s">
        <v>2689</v>
      </c>
      <c r="O465" s="9"/>
    </row>
    <row r="466" spans="2:15">
      <c r="B466" s="74" t="s">
        <v>66</v>
      </c>
      <c r="C466" s="75" t="s">
        <v>643</v>
      </c>
      <c r="D466" s="68" t="s">
        <v>644</v>
      </c>
      <c r="E466" s="194" t="s">
        <v>652</v>
      </c>
      <c r="F466" s="203" t="s">
        <v>930</v>
      </c>
      <c r="G466" s="188"/>
      <c r="H466" s="189"/>
      <c r="I466" s="173"/>
      <c r="J466" s="174"/>
      <c r="K466" s="174"/>
      <c r="L466" s="175"/>
      <c r="M466" s="77" t="s">
        <v>2079</v>
      </c>
      <c r="N466" s="227" t="s">
        <v>2080</v>
      </c>
      <c r="O466" s="9"/>
    </row>
    <row r="467" spans="2:15">
      <c r="B467" s="74" t="s">
        <v>66</v>
      </c>
      <c r="C467" s="75" t="s">
        <v>643</v>
      </c>
      <c r="D467" s="68" t="s">
        <v>644</v>
      </c>
      <c r="E467" s="194" t="s">
        <v>653</v>
      </c>
      <c r="F467" s="203" t="s">
        <v>930</v>
      </c>
      <c r="G467" s="188"/>
      <c r="H467" s="189"/>
      <c r="I467" s="173"/>
      <c r="J467" s="174"/>
      <c r="K467" s="174"/>
      <c r="L467" s="175"/>
      <c r="M467" s="77" t="s">
        <v>2147</v>
      </c>
      <c r="N467" s="227" t="s">
        <v>2148</v>
      </c>
      <c r="O467" s="9"/>
    </row>
    <row r="468" spans="2:15">
      <c r="B468" s="74" t="s">
        <v>66</v>
      </c>
      <c r="C468" s="75" t="s">
        <v>643</v>
      </c>
      <c r="D468" s="68" t="s">
        <v>644</v>
      </c>
      <c r="E468" s="194" t="s">
        <v>655</v>
      </c>
      <c r="F468" s="203" t="s">
        <v>930</v>
      </c>
      <c r="G468" s="188"/>
      <c r="H468" s="189"/>
      <c r="I468" s="173"/>
      <c r="J468" s="174"/>
      <c r="K468" s="174"/>
      <c r="L468" s="175"/>
      <c r="M468" s="77" t="s">
        <v>2485</v>
      </c>
      <c r="N468" s="227" t="s">
        <v>2486</v>
      </c>
      <c r="O468" s="9"/>
    </row>
    <row r="469" spans="2:15">
      <c r="B469" s="156" t="s">
        <v>66</v>
      </c>
      <c r="C469" s="157" t="s">
        <v>643</v>
      </c>
      <c r="D469" s="158" t="s">
        <v>646</v>
      </c>
      <c r="E469" s="193" t="s">
        <v>646</v>
      </c>
      <c r="F469" s="202" t="s">
        <v>929</v>
      </c>
      <c r="G469" s="186"/>
      <c r="H469" s="187"/>
      <c r="I469" s="170"/>
      <c r="J469" s="171"/>
      <c r="K469" s="171"/>
      <c r="L469" s="172" t="s">
        <v>64</v>
      </c>
      <c r="M469" s="159" t="s">
        <v>2503</v>
      </c>
      <c r="N469" s="226" t="s">
        <v>2504</v>
      </c>
      <c r="O469" s="9"/>
    </row>
    <row r="470" spans="2:15">
      <c r="B470" s="74" t="s">
        <v>66</v>
      </c>
      <c r="C470" s="75" t="s">
        <v>643</v>
      </c>
      <c r="D470" s="68" t="s">
        <v>646</v>
      </c>
      <c r="E470" s="194" t="s">
        <v>649</v>
      </c>
      <c r="F470" s="203" t="s">
        <v>930</v>
      </c>
      <c r="G470" s="188" t="s">
        <v>650</v>
      </c>
      <c r="H470" s="189" t="s">
        <v>935</v>
      </c>
      <c r="I470" s="173"/>
      <c r="J470" s="174"/>
      <c r="K470" s="174"/>
      <c r="L470" s="175"/>
      <c r="M470" s="77" t="s">
        <v>2730</v>
      </c>
      <c r="N470" s="227" t="s">
        <v>2731</v>
      </c>
      <c r="O470" s="9"/>
    </row>
    <row r="471" spans="2:15">
      <c r="B471" s="74" t="s">
        <v>66</v>
      </c>
      <c r="C471" s="75" t="s">
        <v>643</v>
      </c>
      <c r="D471" s="68" t="s">
        <v>646</v>
      </c>
      <c r="E471" s="194" t="s">
        <v>654</v>
      </c>
      <c r="F471" s="203" t="s">
        <v>930</v>
      </c>
      <c r="G471" s="188"/>
      <c r="H471" s="189"/>
      <c r="I471" s="173"/>
      <c r="J471" s="174"/>
      <c r="K471" s="174"/>
      <c r="L471" s="175"/>
      <c r="M471" s="77" t="s">
        <v>2694</v>
      </c>
      <c r="N471" s="227" t="s">
        <v>2695</v>
      </c>
      <c r="O471" s="9"/>
    </row>
    <row r="472" spans="2:15" ht="18">
      <c r="B472" s="73" t="s">
        <v>66</v>
      </c>
      <c r="C472" s="142" t="s">
        <v>941</v>
      </c>
      <c r="D472" s="67" t="s">
        <v>36</v>
      </c>
      <c r="E472" s="195" t="s">
        <v>36</v>
      </c>
      <c r="F472" s="218" t="s">
        <v>36</v>
      </c>
      <c r="G472" s="180"/>
      <c r="H472" s="181"/>
      <c r="I472" s="220"/>
      <c r="J472" s="221"/>
      <c r="K472" s="221"/>
      <c r="L472" s="222"/>
      <c r="M472" s="76"/>
      <c r="N472" s="228"/>
      <c r="O472" s="9"/>
    </row>
    <row r="473" spans="2:15">
      <c r="B473" s="74" t="s">
        <v>66</v>
      </c>
      <c r="C473" s="75" t="s">
        <v>941</v>
      </c>
      <c r="D473" s="68" t="s">
        <v>656</v>
      </c>
      <c r="E473" s="194" t="s">
        <v>656</v>
      </c>
      <c r="F473" s="203" t="s">
        <v>930</v>
      </c>
      <c r="G473" s="188" t="s">
        <v>657</v>
      </c>
      <c r="H473" s="189" t="s">
        <v>935</v>
      </c>
      <c r="I473" s="173"/>
      <c r="J473" s="174"/>
      <c r="K473" s="174" t="s">
        <v>73</v>
      </c>
      <c r="L473" s="175" t="s">
        <v>64</v>
      </c>
      <c r="M473" s="77" t="s">
        <v>1911</v>
      </c>
      <c r="N473" s="227" t="s">
        <v>1912</v>
      </c>
      <c r="O473" s="9"/>
    </row>
    <row r="474" spans="2:15" ht="18">
      <c r="B474" s="73" t="s">
        <v>66</v>
      </c>
      <c r="C474" s="142" t="s">
        <v>658</v>
      </c>
      <c r="D474" s="67" t="s">
        <v>36</v>
      </c>
      <c r="E474" s="195" t="s">
        <v>36</v>
      </c>
      <c r="F474" s="218" t="s">
        <v>36</v>
      </c>
      <c r="G474" s="180"/>
      <c r="H474" s="181"/>
      <c r="I474" s="220"/>
      <c r="J474" s="221"/>
      <c r="K474" s="221"/>
      <c r="L474" s="222"/>
      <c r="M474" s="76"/>
      <c r="N474" s="228"/>
      <c r="O474" s="9"/>
    </row>
    <row r="475" spans="2:15">
      <c r="B475" s="160" t="s">
        <v>66</v>
      </c>
      <c r="C475" s="161" t="s">
        <v>658</v>
      </c>
      <c r="D475" s="162" t="s">
        <v>673</v>
      </c>
      <c r="E475" s="191" t="s">
        <v>673</v>
      </c>
      <c r="F475" s="200" t="s">
        <v>930</v>
      </c>
      <c r="G475" s="182"/>
      <c r="H475" s="183"/>
      <c r="I475" s="164"/>
      <c r="J475" s="165"/>
      <c r="K475" s="165"/>
      <c r="L475" s="166" t="s">
        <v>64</v>
      </c>
      <c r="M475" s="163" t="s">
        <v>1961</v>
      </c>
      <c r="N475" s="224" t="s">
        <v>1962</v>
      </c>
      <c r="O475" s="9"/>
    </row>
    <row r="476" spans="2:15">
      <c r="B476" s="152" t="s">
        <v>66</v>
      </c>
      <c r="C476" s="153" t="s">
        <v>658</v>
      </c>
      <c r="D476" s="154" t="s">
        <v>664</v>
      </c>
      <c r="E476" s="192" t="s">
        <v>664</v>
      </c>
      <c r="F476" s="201" t="s">
        <v>929</v>
      </c>
      <c r="G476" s="184" t="s">
        <v>665</v>
      </c>
      <c r="H476" s="185" t="s">
        <v>935</v>
      </c>
      <c r="I476" s="167"/>
      <c r="J476" s="168"/>
      <c r="K476" s="168"/>
      <c r="L476" s="169" t="s">
        <v>64</v>
      </c>
      <c r="M476" s="155" t="s">
        <v>2740</v>
      </c>
      <c r="N476" s="225" t="s">
        <v>2741</v>
      </c>
      <c r="O476" s="9"/>
    </row>
    <row r="477" spans="2:15">
      <c r="B477" s="156" t="s">
        <v>66</v>
      </c>
      <c r="C477" s="157" t="s">
        <v>658</v>
      </c>
      <c r="D477" s="158" t="s">
        <v>674</v>
      </c>
      <c r="E477" s="193" t="s">
        <v>675</v>
      </c>
      <c r="F477" s="202" t="s">
        <v>930</v>
      </c>
      <c r="G477" s="186"/>
      <c r="H477" s="187"/>
      <c r="I477" s="170"/>
      <c r="J477" s="171"/>
      <c r="K477" s="171"/>
      <c r="L477" s="172"/>
      <c r="M477" s="159" t="s">
        <v>1881</v>
      </c>
      <c r="N477" s="226" t="s">
        <v>1882</v>
      </c>
      <c r="O477" s="9"/>
    </row>
    <row r="478" spans="2:15">
      <c r="B478" s="74" t="s">
        <v>66</v>
      </c>
      <c r="C478" s="75" t="s">
        <v>658</v>
      </c>
      <c r="D478" s="68" t="s">
        <v>674</v>
      </c>
      <c r="E478" s="194" t="s">
        <v>674</v>
      </c>
      <c r="F478" s="203" t="s">
        <v>930</v>
      </c>
      <c r="G478" s="188"/>
      <c r="H478" s="189"/>
      <c r="I478" s="173"/>
      <c r="J478" s="174"/>
      <c r="K478" s="174"/>
      <c r="L478" s="175" t="s">
        <v>64</v>
      </c>
      <c r="M478" s="77" t="s">
        <v>2380</v>
      </c>
      <c r="N478" s="227" t="s">
        <v>2381</v>
      </c>
      <c r="O478" s="9"/>
    </row>
    <row r="479" spans="2:15">
      <c r="B479" s="156" t="s">
        <v>66</v>
      </c>
      <c r="C479" s="157" t="s">
        <v>658</v>
      </c>
      <c r="D479" s="158" t="s">
        <v>669</v>
      </c>
      <c r="E479" s="193" t="s">
        <v>669</v>
      </c>
      <c r="F479" s="202" t="s">
        <v>930</v>
      </c>
      <c r="G479" s="186" t="s">
        <v>670</v>
      </c>
      <c r="H479" s="187" t="s">
        <v>935</v>
      </c>
      <c r="I479" s="170"/>
      <c r="J479" s="171"/>
      <c r="K479" s="171"/>
      <c r="L479" s="172" t="s">
        <v>64</v>
      </c>
      <c r="M479" s="159" t="s">
        <v>2519</v>
      </c>
      <c r="N479" s="226" t="s">
        <v>2520</v>
      </c>
      <c r="O479" s="9"/>
    </row>
    <row r="480" spans="2:15">
      <c r="B480" s="74" t="s">
        <v>66</v>
      </c>
      <c r="C480" s="75" t="s">
        <v>658</v>
      </c>
      <c r="D480" s="68" t="s">
        <v>669</v>
      </c>
      <c r="E480" s="194" t="s">
        <v>678</v>
      </c>
      <c r="F480" s="203" t="s">
        <v>930</v>
      </c>
      <c r="G480" s="188"/>
      <c r="H480" s="189"/>
      <c r="I480" s="173"/>
      <c r="J480" s="174"/>
      <c r="K480" s="174"/>
      <c r="L480" s="175"/>
      <c r="M480" s="77" t="s">
        <v>2637</v>
      </c>
      <c r="N480" s="227" t="s">
        <v>2638</v>
      </c>
      <c r="O480" s="9"/>
    </row>
    <row r="481" spans="2:15">
      <c r="B481" s="74" t="s">
        <v>66</v>
      </c>
      <c r="C481" s="75" t="s">
        <v>658</v>
      </c>
      <c r="D481" s="68" t="s">
        <v>669</v>
      </c>
      <c r="E481" s="194" t="s">
        <v>679</v>
      </c>
      <c r="F481" s="203" t="s">
        <v>930</v>
      </c>
      <c r="G481" s="188"/>
      <c r="H481" s="189"/>
      <c r="I481" s="173"/>
      <c r="J481" s="174"/>
      <c r="K481" s="174"/>
      <c r="L481" s="175"/>
      <c r="M481" s="77" t="s">
        <v>2016</v>
      </c>
      <c r="N481" s="227" t="s">
        <v>2017</v>
      </c>
      <c r="O481" s="9"/>
    </row>
    <row r="482" spans="2:15">
      <c r="B482" s="74" t="s">
        <v>66</v>
      </c>
      <c r="C482" s="75" t="s">
        <v>658</v>
      </c>
      <c r="D482" s="68" t="s">
        <v>669</v>
      </c>
      <c r="E482" s="194" t="s">
        <v>685</v>
      </c>
      <c r="F482" s="203" t="s">
        <v>930</v>
      </c>
      <c r="G482" s="188"/>
      <c r="H482" s="189"/>
      <c r="I482" s="173"/>
      <c r="J482" s="174"/>
      <c r="K482" s="174"/>
      <c r="L482" s="175"/>
      <c r="M482" s="77" t="s">
        <v>2286</v>
      </c>
      <c r="N482" s="227" t="s">
        <v>2287</v>
      </c>
      <c r="O482" s="9"/>
    </row>
    <row r="483" spans="2:15">
      <c r="B483" s="74" t="s">
        <v>66</v>
      </c>
      <c r="C483" s="75" t="s">
        <v>658</v>
      </c>
      <c r="D483" s="68" t="s">
        <v>669</v>
      </c>
      <c r="E483" s="194" t="s">
        <v>693</v>
      </c>
      <c r="F483" s="203" t="s">
        <v>930</v>
      </c>
      <c r="G483" s="188"/>
      <c r="H483" s="189"/>
      <c r="I483" s="173"/>
      <c r="J483" s="174"/>
      <c r="K483" s="174"/>
      <c r="L483" s="175"/>
      <c r="M483" s="77" t="s">
        <v>2573</v>
      </c>
      <c r="N483" s="227" t="s">
        <v>2574</v>
      </c>
      <c r="O483" s="9"/>
    </row>
    <row r="484" spans="2:15">
      <c r="B484" s="156" t="s">
        <v>66</v>
      </c>
      <c r="C484" s="157" t="s">
        <v>658</v>
      </c>
      <c r="D484" s="158" t="s">
        <v>659</v>
      </c>
      <c r="E484" s="193" t="s">
        <v>660</v>
      </c>
      <c r="F484" s="202" t="s">
        <v>929</v>
      </c>
      <c r="G484" s="186" t="s">
        <v>661</v>
      </c>
      <c r="H484" s="187" t="s">
        <v>935</v>
      </c>
      <c r="I484" s="170"/>
      <c r="J484" s="171"/>
      <c r="K484" s="171" t="s">
        <v>73</v>
      </c>
      <c r="L484" s="172" t="s">
        <v>64</v>
      </c>
      <c r="M484" s="159" t="s">
        <v>2543</v>
      </c>
      <c r="N484" s="226" t="s">
        <v>2544</v>
      </c>
      <c r="O484" s="9"/>
    </row>
    <row r="485" spans="2:15">
      <c r="B485" s="74" t="s">
        <v>66</v>
      </c>
      <c r="C485" s="75" t="s">
        <v>658</v>
      </c>
      <c r="D485" s="68" t="s">
        <v>659</v>
      </c>
      <c r="E485" s="194" t="s">
        <v>668</v>
      </c>
      <c r="F485" s="203" t="s">
        <v>929</v>
      </c>
      <c r="G485" s="188"/>
      <c r="H485" s="189"/>
      <c r="I485" s="173"/>
      <c r="J485" s="174"/>
      <c r="K485" s="174"/>
      <c r="L485" s="175"/>
      <c r="M485" s="77" t="s">
        <v>2246</v>
      </c>
      <c r="N485" s="227" t="s">
        <v>2247</v>
      </c>
      <c r="O485" s="9"/>
    </row>
    <row r="486" spans="2:15">
      <c r="B486" s="74" t="s">
        <v>66</v>
      </c>
      <c r="C486" s="75" t="s">
        <v>658</v>
      </c>
      <c r="D486" s="68" t="s">
        <v>659</v>
      </c>
      <c r="E486" s="194" t="s">
        <v>671</v>
      </c>
      <c r="F486" s="203" t="s">
        <v>930</v>
      </c>
      <c r="G486" s="188" t="s">
        <v>672</v>
      </c>
      <c r="H486" s="189" t="s">
        <v>935</v>
      </c>
      <c r="I486" s="173"/>
      <c r="J486" s="174"/>
      <c r="K486" s="174"/>
      <c r="L486" s="175"/>
      <c r="M486" s="77" t="s">
        <v>2678</v>
      </c>
      <c r="N486" s="227" t="s">
        <v>2679</v>
      </c>
      <c r="O486" s="9"/>
    </row>
    <row r="487" spans="2:15">
      <c r="B487" s="74" t="s">
        <v>66</v>
      </c>
      <c r="C487" s="75" t="s">
        <v>658</v>
      </c>
      <c r="D487" s="68" t="s">
        <v>659</v>
      </c>
      <c r="E487" s="194" t="s">
        <v>680</v>
      </c>
      <c r="F487" s="203" t="s">
        <v>930</v>
      </c>
      <c r="G487" s="188"/>
      <c r="H487" s="189"/>
      <c r="I487" s="173"/>
      <c r="J487" s="174"/>
      <c r="K487" s="174"/>
      <c r="L487" s="175"/>
      <c r="M487" s="77" t="s">
        <v>2166</v>
      </c>
      <c r="N487" s="227" t="s">
        <v>2167</v>
      </c>
      <c r="O487" s="9"/>
    </row>
    <row r="488" spans="2:15">
      <c r="B488" s="74" t="s">
        <v>66</v>
      </c>
      <c r="C488" s="75" t="s">
        <v>658</v>
      </c>
      <c r="D488" s="68" t="s">
        <v>659</v>
      </c>
      <c r="E488" s="194" t="s">
        <v>682</v>
      </c>
      <c r="F488" s="203" t="s">
        <v>930</v>
      </c>
      <c r="G488" s="188"/>
      <c r="H488" s="189"/>
      <c r="I488" s="173"/>
      <c r="J488" s="174"/>
      <c r="K488" s="174"/>
      <c r="L488" s="175"/>
      <c r="M488" s="77" t="s">
        <v>2252</v>
      </c>
      <c r="N488" s="227" t="s">
        <v>2253</v>
      </c>
      <c r="O488" s="9"/>
    </row>
    <row r="489" spans="2:15">
      <c r="B489" s="74" t="s">
        <v>66</v>
      </c>
      <c r="C489" s="75" t="s">
        <v>658</v>
      </c>
      <c r="D489" s="68" t="s">
        <v>659</v>
      </c>
      <c r="E489" s="194" t="s">
        <v>683</v>
      </c>
      <c r="F489" s="203" t="s">
        <v>930</v>
      </c>
      <c r="G489" s="188"/>
      <c r="H489" s="189"/>
      <c r="I489" s="173"/>
      <c r="J489" s="174"/>
      <c r="K489" s="174"/>
      <c r="L489" s="175"/>
      <c r="M489" s="77" t="s">
        <v>2256</v>
      </c>
      <c r="N489" s="227" t="s">
        <v>2257</v>
      </c>
      <c r="O489" s="9"/>
    </row>
    <row r="490" spans="2:15">
      <c r="B490" s="74" t="s">
        <v>66</v>
      </c>
      <c r="C490" s="75" t="s">
        <v>658</v>
      </c>
      <c r="D490" s="68" t="s">
        <v>659</v>
      </c>
      <c r="E490" s="194" t="s">
        <v>684</v>
      </c>
      <c r="F490" s="203" t="s">
        <v>930</v>
      </c>
      <c r="G490" s="188"/>
      <c r="H490" s="189"/>
      <c r="I490" s="173"/>
      <c r="J490" s="174"/>
      <c r="K490" s="174"/>
      <c r="L490" s="175"/>
      <c r="M490" s="77" t="s">
        <v>2268</v>
      </c>
      <c r="N490" s="227" t="s">
        <v>2269</v>
      </c>
      <c r="O490" s="9"/>
    </row>
    <row r="491" spans="2:15">
      <c r="B491" s="74" t="s">
        <v>66</v>
      </c>
      <c r="C491" s="75" t="s">
        <v>658</v>
      </c>
      <c r="D491" s="68" t="s">
        <v>659</v>
      </c>
      <c r="E491" s="194" t="s">
        <v>686</v>
      </c>
      <c r="F491" s="203" t="s">
        <v>930</v>
      </c>
      <c r="G491" s="188"/>
      <c r="H491" s="189"/>
      <c r="I491" s="173"/>
      <c r="J491" s="174"/>
      <c r="K491" s="174"/>
      <c r="L491" s="175"/>
      <c r="M491" s="77" t="s">
        <v>2329</v>
      </c>
      <c r="N491" s="227" t="s">
        <v>2330</v>
      </c>
      <c r="O491" s="9"/>
    </row>
    <row r="492" spans="2:15">
      <c r="B492" s="74" t="s">
        <v>66</v>
      </c>
      <c r="C492" s="75" t="s">
        <v>658</v>
      </c>
      <c r="D492" s="68" t="s">
        <v>659</v>
      </c>
      <c r="E492" s="194" t="s">
        <v>687</v>
      </c>
      <c r="F492" s="203" t="s">
        <v>930</v>
      </c>
      <c r="G492" s="188"/>
      <c r="H492" s="189"/>
      <c r="I492" s="173"/>
      <c r="J492" s="174"/>
      <c r="K492" s="174"/>
      <c r="L492" s="175"/>
      <c r="M492" s="77" t="s">
        <v>2394</v>
      </c>
      <c r="N492" s="227" t="s">
        <v>2395</v>
      </c>
      <c r="O492" s="9"/>
    </row>
    <row r="493" spans="2:15">
      <c r="B493" s="74" t="s">
        <v>66</v>
      </c>
      <c r="C493" s="75" t="s">
        <v>658</v>
      </c>
      <c r="D493" s="68" t="s">
        <v>659</v>
      </c>
      <c r="E493" s="194" t="s">
        <v>690</v>
      </c>
      <c r="F493" s="203" t="s">
        <v>930</v>
      </c>
      <c r="G493" s="188"/>
      <c r="H493" s="189"/>
      <c r="I493" s="173"/>
      <c r="J493" s="174"/>
      <c r="K493" s="174"/>
      <c r="L493" s="175"/>
      <c r="M493" s="77" t="s">
        <v>2483</v>
      </c>
      <c r="N493" s="227" t="s">
        <v>2484</v>
      </c>
      <c r="O493" s="9"/>
    </row>
    <row r="494" spans="2:15">
      <c r="B494" s="156" t="s">
        <v>66</v>
      </c>
      <c r="C494" s="157" t="s">
        <v>658</v>
      </c>
      <c r="D494" s="158" t="s">
        <v>662</v>
      </c>
      <c r="E494" s="193" t="s">
        <v>662</v>
      </c>
      <c r="F494" s="202" t="s">
        <v>929</v>
      </c>
      <c r="G494" s="186" t="s">
        <v>663</v>
      </c>
      <c r="H494" s="187" t="s">
        <v>935</v>
      </c>
      <c r="I494" s="170"/>
      <c r="J494" s="171"/>
      <c r="K494" s="171"/>
      <c r="L494" s="172" t="s">
        <v>64</v>
      </c>
      <c r="M494" s="159" t="s">
        <v>2551</v>
      </c>
      <c r="N494" s="226" t="s">
        <v>2552</v>
      </c>
      <c r="O494" s="9"/>
    </row>
    <row r="495" spans="2:15">
      <c r="B495" s="74" t="s">
        <v>66</v>
      </c>
      <c r="C495" s="75" t="s">
        <v>658</v>
      </c>
      <c r="D495" s="68" t="s">
        <v>662</v>
      </c>
      <c r="E495" s="194" t="s">
        <v>681</v>
      </c>
      <c r="F495" s="203" t="s">
        <v>930</v>
      </c>
      <c r="G495" s="188"/>
      <c r="H495" s="189"/>
      <c r="I495" s="173"/>
      <c r="J495" s="174"/>
      <c r="K495" s="174"/>
      <c r="L495" s="175"/>
      <c r="M495" s="77" t="s">
        <v>2181</v>
      </c>
      <c r="N495" s="227" t="s">
        <v>2182</v>
      </c>
      <c r="O495" s="9"/>
    </row>
    <row r="496" spans="2:15">
      <c r="B496" s="74" t="s">
        <v>66</v>
      </c>
      <c r="C496" s="75" t="s">
        <v>658</v>
      </c>
      <c r="D496" s="68" t="s">
        <v>662</v>
      </c>
      <c r="E496" s="194" t="s">
        <v>688</v>
      </c>
      <c r="F496" s="203" t="s">
        <v>930</v>
      </c>
      <c r="G496" s="188"/>
      <c r="H496" s="189"/>
      <c r="I496" s="173"/>
      <c r="J496" s="174"/>
      <c r="K496" s="174"/>
      <c r="L496" s="175"/>
      <c r="M496" s="77" t="s">
        <v>2402</v>
      </c>
      <c r="N496" s="227" t="s">
        <v>2403</v>
      </c>
      <c r="O496" s="9"/>
    </row>
    <row r="497" spans="2:15">
      <c r="B497" s="74" t="s">
        <v>66</v>
      </c>
      <c r="C497" s="75" t="s">
        <v>658</v>
      </c>
      <c r="D497" s="68" t="s">
        <v>662</v>
      </c>
      <c r="E497" s="194" t="s">
        <v>692</v>
      </c>
      <c r="F497" s="203" t="s">
        <v>930</v>
      </c>
      <c r="G497" s="188"/>
      <c r="H497" s="189"/>
      <c r="I497" s="173"/>
      <c r="J497" s="174"/>
      <c r="K497" s="174"/>
      <c r="L497" s="175"/>
      <c r="M497" s="77" t="s">
        <v>2563</v>
      </c>
      <c r="N497" s="227" t="s">
        <v>2564</v>
      </c>
      <c r="O497" s="9"/>
    </row>
    <row r="498" spans="2:15">
      <c r="B498" s="156" t="s">
        <v>66</v>
      </c>
      <c r="C498" s="157" t="s">
        <v>658</v>
      </c>
      <c r="D498" s="158" t="s">
        <v>666</v>
      </c>
      <c r="E498" s="193" t="s">
        <v>666</v>
      </c>
      <c r="F498" s="202" t="s">
        <v>929</v>
      </c>
      <c r="G498" s="186" t="s">
        <v>667</v>
      </c>
      <c r="H498" s="187" t="s">
        <v>935</v>
      </c>
      <c r="I498" s="170"/>
      <c r="J498" s="171"/>
      <c r="K498" s="171"/>
      <c r="L498" s="172" t="s">
        <v>64</v>
      </c>
      <c r="M498" s="159" t="s">
        <v>2557</v>
      </c>
      <c r="N498" s="226" t="s">
        <v>2558</v>
      </c>
      <c r="O498" s="9"/>
    </row>
    <row r="499" spans="2:15">
      <c r="B499" s="74" t="s">
        <v>66</v>
      </c>
      <c r="C499" s="75" t="s">
        <v>658</v>
      </c>
      <c r="D499" s="68" t="s">
        <v>666</v>
      </c>
      <c r="E499" s="194" t="s">
        <v>676</v>
      </c>
      <c r="F499" s="203" t="s">
        <v>930</v>
      </c>
      <c r="G499" s="188"/>
      <c r="H499" s="189"/>
      <c r="I499" s="173"/>
      <c r="J499" s="174"/>
      <c r="K499" s="174"/>
      <c r="L499" s="175"/>
      <c r="M499" s="77" t="s">
        <v>1923</v>
      </c>
      <c r="N499" s="227" t="s">
        <v>1924</v>
      </c>
      <c r="O499" s="9"/>
    </row>
    <row r="500" spans="2:15">
      <c r="B500" s="74" t="s">
        <v>66</v>
      </c>
      <c r="C500" s="75" t="s">
        <v>658</v>
      </c>
      <c r="D500" s="68" t="s">
        <v>666</v>
      </c>
      <c r="E500" s="194" t="s">
        <v>677</v>
      </c>
      <c r="F500" s="203" t="s">
        <v>930</v>
      </c>
      <c r="G500" s="188"/>
      <c r="H500" s="189"/>
      <c r="I500" s="173"/>
      <c r="J500" s="174"/>
      <c r="K500" s="174"/>
      <c r="L500" s="175"/>
      <c r="M500" s="77" t="s">
        <v>1955</v>
      </c>
      <c r="N500" s="227" t="s">
        <v>1956</v>
      </c>
      <c r="O500" s="9"/>
    </row>
    <row r="501" spans="2:15">
      <c r="B501" s="74" t="s">
        <v>66</v>
      </c>
      <c r="C501" s="75" t="s">
        <v>658</v>
      </c>
      <c r="D501" s="68" t="s">
        <v>666</v>
      </c>
      <c r="E501" s="194" t="s">
        <v>689</v>
      </c>
      <c r="F501" s="203" t="s">
        <v>930</v>
      </c>
      <c r="G501" s="188"/>
      <c r="H501" s="189"/>
      <c r="I501" s="173"/>
      <c r="J501" s="174"/>
      <c r="K501" s="174"/>
      <c r="L501" s="175"/>
      <c r="M501" s="77" t="s">
        <v>2446</v>
      </c>
      <c r="N501" s="227" t="s">
        <v>2447</v>
      </c>
      <c r="O501" s="9"/>
    </row>
    <row r="502" spans="2:15" ht="13.5" thickBot="1">
      <c r="B502" s="74" t="s">
        <v>66</v>
      </c>
      <c r="C502" s="75" t="s">
        <v>658</v>
      </c>
      <c r="D502" s="68" t="s">
        <v>666</v>
      </c>
      <c r="E502" s="194" t="s">
        <v>691</v>
      </c>
      <c r="F502" s="203" t="s">
        <v>930</v>
      </c>
      <c r="G502" s="188"/>
      <c r="H502" s="189"/>
      <c r="I502" s="173"/>
      <c r="J502" s="174"/>
      <c r="K502" s="174"/>
      <c r="L502" s="175"/>
      <c r="M502" s="77" t="s">
        <v>2531</v>
      </c>
      <c r="N502" s="227" t="s">
        <v>2532</v>
      </c>
      <c r="O502" s="9"/>
    </row>
    <row r="503" spans="2:15">
      <c r="B503" s="2"/>
      <c r="C503" s="2"/>
      <c r="D503" s="2"/>
      <c r="E503" s="2"/>
      <c r="F503" s="2"/>
      <c r="G503" s="2"/>
      <c r="H503" s="2"/>
      <c r="I503" s="2"/>
      <c r="J503" s="2"/>
      <c r="K503" s="2"/>
      <c r="L503" s="2"/>
      <c r="M503" s="2"/>
      <c r="N503" s="2"/>
    </row>
  </sheetData>
  <autoFilter ref="B4:O12722">
    <filterColumn colId="11"/>
    <filterColumn colId="12"/>
  </autoFilter>
  <hyperlinks>
    <hyperlink ref="B6:G6" r:id="rId1" display="http://www.teoalida.com/database/geography/"/>
    <hyperlink ref="B6:L6" r:id="rId2" display="Compiled by Teoalida - www.teoalida.com/database/cities"/>
  </hyperlinks>
  <pageMargins left="0.75" right="0.75" top="1" bottom="1" header="0.5" footer="0.5"/>
  <pageSetup orientation="portrait" r:id="rId3"/>
  <headerFooter alignWithMargins="0"/>
</worksheet>
</file>

<file path=xl/worksheets/sheet2.xml><?xml version="1.0" encoding="utf-8"?>
<worksheet xmlns="http://schemas.openxmlformats.org/spreadsheetml/2006/main" xmlns:r="http://schemas.openxmlformats.org/officeDocument/2006/relationships">
  <dimension ref="A1:AE393"/>
  <sheetViews>
    <sheetView zoomScaleNormal="100" workbookViewId="0">
      <pane ySplit="5" topLeftCell="A6" activePane="bottomLeft" state="frozen"/>
      <selection activeCell="A2634" sqref="A2601:XFD2634"/>
      <selection pane="bottomLeft" activeCell="A6" sqref="A6"/>
    </sheetView>
  </sheetViews>
  <sheetFormatPr defaultColWidth="2.7109375" defaultRowHeight="12.75"/>
  <cols>
    <col min="1" max="1" width="2.7109375" style="1" customWidth="1"/>
    <col min="2" max="2" width="24.7109375" style="1" customWidth="1"/>
    <col min="3" max="5" width="5.7109375" style="1" hidden="1" customWidth="1"/>
    <col min="6" max="6" width="13.7109375" style="1" hidden="1" customWidth="1"/>
    <col min="7" max="7" width="6.7109375" style="1" hidden="1" customWidth="1"/>
    <col min="8" max="8" width="11.7109375" style="1" customWidth="1"/>
    <col min="9" max="9" width="12.7109375" style="1" customWidth="1"/>
    <col min="10" max="10" width="7.7109375" style="1" customWidth="1"/>
    <col min="11" max="11" width="6.7109375" style="1" customWidth="1"/>
    <col min="12" max="13" width="12.7109375" style="1" customWidth="1"/>
    <col min="14" max="14" width="6" style="1" bestFit="1" customWidth="1"/>
    <col min="15" max="15" width="5.42578125" style="1" bestFit="1" customWidth="1"/>
    <col min="16" max="16" width="6.7109375" style="1" customWidth="1"/>
    <col min="17" max="17" width="5.7109375" style="1" customWidth="1"/>
    <col min="18" max="18" width="9.7109375" style="1" customWidth="1"/>
    <col min="19" max="21" width="8.7109375" style="1" customWidth="1"/>
    <col min="22" max="24" width="6.7109375" style="1" customWidth="1"/>
    <col min="25" max="28" width="5.7109375" style="1" customWidth="1"/>
    <col min="29" max="29" width="11.7109375" style="1" customWidth="1"/>
    <col min="30" max="30" width="10.7109375" style="1" customWidth="1"/>
    <col min="31" max="31" width="14.7109375" style="1" customWidth="1"/>
    <col min="32" max="16384" width="2.7109375" style="1"/>
  </cols>
  <sheetData>
    <row r="1" spans="1:30" ht="13.5" thickBot="1">
      <c r="B1" s="86"/>
      <c r="C1" s="86"/>
      <c r="D1" s="86"/>
      <c r="E1" s="86"/>
      <c r="F1" s="86"/>
      <c r="G1" s="86"/>
      <c r="H1" s="86"/>
      <c r="I1" s="86"/>
      <c r="J1" s="86"/>
      <c r="K1" s="86"/>
      <c r="L1" s="86"/>
      <c r="M1" s="86"/>
      <c r="N1" s="86"/>
      <c r="O1" s="86"/>
      <c r="P1" s="86"/>
      <c r="Q1" s="86"/>
      <c r="R1" s="86"/>
      <c r="S1" s="86"/>
      <c r="T1" s="86"/>
      <c r="U1" s="86"/>
      <c r="V1" s="86"/>
      <c r="W1" s="86"/>
      <c r="X1" s="86"/>
      <c r="Y1" s="86"/>
      <c r="Z1" s="86"/>
      <c r="AA1" s="86"/>
      <c r="AB1" s="86"/>
      <c r="AC1" s="86"/>
      <c r="AD1" s="86"/>
    </row>
    <row r="2" spans="1:30" ht="13.5" customHeight="1">
      <c r="B2" s="120" t="s">
        <v>36</v>
      </c>
      <c r="C2" s="138"/>
      <c r="D2" s="138"/>
      <c r="E2" s="138"/>
      <c r="F2" s="138"/>
      <c r="G2" s="132"/>
      <c r="H2" s="123" t="s">
        <v>36</v>
      </c>
      <c r="I2" s="109"/>
      <c r="J2" s="113"/>
      <c r="K2" s="124" t="s">
        <v>36</v>
      </c>
      <c r="L2" s="110"/>
      <c r="M2" s="114"/>
      <c r="N2" s="125" t="s">
        <v>36</v>
      </c>
      <c r="O2" s="111"/>
      <c r="P2" s="111"/>
      <c r="Q2" s="116"/>
      <c r="R2" s="126" t="s">
        <v>857</v>
      </c>
      <c r="S2" s="112"/>
      <c r="T2" s="112"/>
      <c r="U2" s="112"/>
      <c r="V2" s="112"/>
      <c r="W2" s="118"/>
      <c r="X2" s="118"/>
      <c r="Y2" s="126"/>
      <c r="Z2" s="112"/>
      <c r="AA2" s="112"/>
      <c r="AB2" s="118"/>
      <c r="AC2" s="127" t="s">
        <v>36</v>
      </c>
      <c r="AD2" s="119"/>
    </row>
    <row r="3" spans="1:30" ht="51">
      <c r="B3" s="121" t="s">
        <v>0</v>
      </c>
      <c r="C3" s="139" t="s">
        <v>1850</v>
      </c>
      <c r="D3" s="139" t="s">
        <v>1849</v>
      </c>
      <c r="E3" s="139" t="s">
        <v>1851</v>
      </c>
      <c r="F3" s="139" t="s">
        <v>1852</v>
      </c>
      <c r="G3" s="133" t="s">
        <v>1853</v>
      </c>
      <c r="H3" s="82" t="s">
        <v>858</v>
      </c>
      <c r="I3" s="44" t="s">
        <v>859</v>
      </c>
      <c r="J3" s="72" t="s">
        <v>860</v>
      </c>
      <c r="K3" s="81" t="s">
        <v>861</v>
      </c>
      <c r="L3" s="45" t="s">
        <v>862</v>
      </c>
      <c r="M3" s="71" t="s">
        <v>863</v>
      </c>
      <c r="N3" s="80" t="s">
        <v>864</v>
      </c>
      <c r="O3" s="46" t="s">
        <v>865</v>
      </c>
      <c r="P3" s="46" t="s">
        <v>866</v>
      </c>
      <c r="Q3" s="70" t="s">
        <v>1856</v>
      </c>
      <c r="R3" s="79" t="s">
        <v>927</v>
      </c>
      <c r="S3" s="47" t="s">
        <v>928</v>
      </c>
      <c r="T3" s="47" t="s">
        <v>929</v>
      </c>
      <c r="U3" s="47" t="s">
        <v>930</v>
      </c>
      <c r="V3" s="47" t="s">
        <v>1859</v>
      </c>
      <c r="W3" s="69" t="s">
        <v>1860</v>
      </c>
      <c r="X3" s="69" t="s">
        <v>1864</v>
      </c>
      <c r="Y3" s="79" t="s">
        <v>867</v>
      </c>
      <c r="Z3" s="47" t="s">
        <v>868</v>
      </c>
      <c r="AA3" s="47" t="s">
        <v>869</v>
      </c>
      <c r="AB3" s="69" t="s">
        <v>870</v>
      </c>
      <c r="AC3" s="78" t="s">
        <v>1854</v>
      </c>
      <c r="AD3" s="91" t="s">
        <v>1855</v>
      </c>
    </row>
    <row r="4" spans="1:30" ht="13.5" thickBot="1">
      <c r="B4" s="122"/>
      <c r="C4" s="140"/>
      <c r="D4" s="140"/>
      <c r="E4" s="140"/>
      <c r="F4" s="140"/>
      <c r="G4" s="134"/>
      <c r="H4" s="96">
        <f>H12</f>
        <v>149888933.94</v>
      </c>
      <c r="I4" s="105">
        <f>I12</f>
        <v>6147436454</v>
      </c>
      <c r="J4" s="97">
        <f>J12</f>
        <v>41.013277580990717</v>
      </c>
      <c r="K4" s="98"/>
      <c r="L4" s="106">
        <f>L12</f>
        <v>7778916109</v>
      </c>
      <c r="M4" s="115">
        <f>M12</f>
        <v>8981871583</v>
      </c>
      <c r="N4" s="99"/>
      <c r="O4" s="107"/>
      <c r="P4" s="107"/>
      <c r="Q4" s="117"/>
      <c r="R4" s="100">
        <f t="shared" ref="R4:AB4" si="0">R12</f>
        <v>295</v>
      </c>
      <c r="S4" s="108">
        <f t="shared" si="0"/>
        <v>308</v>
      </c>
      <c r="T4" s="108">
        <f t="shared" si="0"/>
        <v>3100</v>
      </c>
      <c r="U4" s="108">
        <f t="shared" si="0"/>
        <v>12810</v>
      </c>
      <c r="V4" s="108">
        <f t="shared" si="0"/>
        <v>374</v>
      </c>
      <c r="W4" s="101">
        <f t="shared" si="0"/>
        <v>46</v>
      </c>
      <c r="X4" s="101">
        <f t="shared" ref="X4" si="1">X12</f>
        <v>14</v>
      </c>
      <c r="Y4" s="100">
        <f t="shared" si="0"/>
        <v>603</v>
      </c>
      <c r="Z4" s="108">
        <f t="shared" si="0"/>
        <v>3703</v>
      </c>
      <c r="AA4" s="108">
        <f t="shared" si="0"/>
        <v>16513</v>
      </c>
      <c r="AB4" s="101">
        <f t="shared" si="0"/>
        <v>16947</v>
      </c>
      <c r="AC4" s="102"/>
      <c r="AD4" s="103"/>
    </row>
    <row r="5" spans="1:30">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26.25">
      <c r="B6" s="128" t="s">
        <v>871</v>
      </c>
      <c r="C6" s="128"/>
      <c r="D6" s="128"/>
      <c r="E6" s="128"/>
      <c r="F6" s="128"/>
      <c r="G6" s="128"/>
      <c r="H6" s="87"/>
      <c r="I6" s="87"/>
      <c r="J6" s="87"/>
      <c r="K6" s="87"/>
      <c r="L6" s="87"/>
      <c r="M6" s="87"/>
      <c r="N6" s="87"/>
      <c r="O6" s="87"/>
      <c r="P6" s="87"/>
      <c r="Q6" s="87"/>
      <c r="R6" s="87"/>
      <c r="S6" s="87"/>
      <c r="T6" s="87"/>
      <c r="U6" s="87"/>
      <c r="V6" s="87"/>
      <c r="W6" s="87"/>
      <c r="X6" s="87"/>
      <c r="Y6" s="87"/>
      <c r="Z6" s="87"/>
      <c r="AA6" s="87"/>
      <c r="AB6" s="87"/>
      <c r="AC6" s="87"/>
      <c r="AD6" s="87"/>
    </row>
    <row r="7" spans="1:30" ht="18">
      <c r="B7" s="129" t="s">
        <v>1857</v>
      </c>
      <c r="C7" s="129"/>
      <c r="D7" s="129"/>
      <c r="E7" s="129"/>
      <c r="F7" s="129"/>
      <c r="G7" s="129"/>
      <c r="H7" s="87"/>
      <c r="I7" s="87"/>
      <c r="J7" s="87"/>
      <c r="K7" s="87"/>
      <c r="L7" s="87"/>
      <c r="M7" s="87"/>
      <c r="N7" s="87"/>
      <c r="O7" s="87"/>
      <c r="P7" s="87"/>
      <c r="Q7" s="87"/>
      <c r="R7" s="87"/>
      <c r="S7" s="87"/>
      <c r="T7" s="87"/>
      <c r="U7" s="87"/>
      <c r="V7" s="87"/>
      <c r="W7" s="87"/>
      <c r="X7" s="87"/>
      <c r="Y7" s="87"/>
      <c r="Z7" s="87"/>
      <c r="AA7" s="87"/>
      <c r="AB7" s="87"/>
      <c r="AC7" s="87"/>
      <c r="AD7" s="87"/>
    </row>
    <row r="9" spans="1:30" ht="26.25">
      <c r="B9" s="128" t="s">
        <v>939</v>
      </c>
      <c r="C9" s="128"/>
      <c r="D9" s="128"/>
      <c r="E9" s="128"/>
      <c r="F9" s="128"/>
      <c r="G9" s="128"/>
      <c r="H9" s="87"/>
      <c r="I9" s="87"/>
      <c r="J9" s="87"/>
      <c r="K9" s="87"/>
      <c r="L9" s="87"/>
      <c r="M9" s="87"/>
      <c r="N9" s="87"/>
      <c r="O9" s="87"/>
      <c r="P9" s="87"/>
      <c r="Q9" s="87"/>
      <c r="R9" s="87"/>
      <c r="S9" s="87"/>
      <c r="T9" s="87"/>
      <c r="U9" s="87"/>
      <c r="V9" s="87"/>
      <c r="W9" s="87"/>
      <c r="X9" s="87"/>
      <c r="Y9" s="87"/>
      <c r="Z9" s="87"/>
      <c r="AA9" s="87"/>
      <c r="AB9" s="87"/>
      <c r="AC9" s="87"/>
      <c r="AD9" s="87"/>
    </row>
    <row r="10" spans="1:30">
      <c r="B10" s="87" t="s">
        <v>938</v>
      </c>
      <c r="C10" s="87"/>
      <c r="D10" s="87"/>
      <c r="E10" s="87"/>
      <c r="F10" s="87"/>
      <c r="G10" s="87"/>
      <c r="H10" s="87"/>
      <c r="I10" s="87"/>
      <c r="J10" s="87"/>
      <c r="K10" s="87"/>
      <c r="L10" s="87"/>
      <c r="M10" s="87"/>
      <c r="N10" s="87"/>
      <c r="O10" s="87"/>
      <c r="P10" s="87"/>
      <c r="Q10" s="87"/>
      <c r="R10" s="87"/>
      <c r="S10" s="87"/>
      <c r="T10" s="87"/>
      <c r="U10" s="87"/>
      <c r="V10" s="87"/>
      <c r="W10" s="87"/>
      <c r="X10" s="87"/>
      <c r="Y10" s="87"/>
      <c r="Z10" s="87"/>
      <c r="AA10" s="87"/>
      <c r="AB10" s="87"/>
      <c r="AC10" s="87"/>
      <c r="AD10" s="87"/>
    </row>
    <row r="11" spans="1:30" ht="13.5" thickBot="1"/>
    <row r="12" spans="1:30" ht="18.75" thickBot="1">
      <c r="A12" s="1" t="s">
        <v>872</v>
      </c>
      <c r="B12" s="104" t="s">
        <v>873</v>
      </c>
      <c r="C12" s="135"/>
      <c r="D12" s="135"/>
      <c r="E12" s="135"/>
      <c r="F12" s="135"/>
      <c r="G12" s="130"/>
      <c r="H12" s="51">
        <f>SUM(H13:H24)</f>
        <v>149888933.94</v>
      </c>
      <c r="I12" s="52">
        <f>SUM(I13:I24)</f>
        <v>6147436454</v>
      </c>
      <c r="J12" s="25">
        <f>I12/H12</f>
        <v>41.013277580990717</v>
      </c>
      <c r="K12" s="26"/>
      <c r="L12" s="59">
        <f>SUM(L13:L24)</f>
        <v>7778916109</v>
      </c>
      <c r="M12" s="60">
        <f>SUM(M13:M24)</f>
        <v>8981871583</v>
      </c>
      <c r="N12" s="27"/>
      <c r="O12" s="28"/>
      <c r="P12" s="28"/>
      <c r="Q12" s="29"/>
      <c r="R12" s="32">
        <f t="shared" ref="R12:AB12" si="2">SUM(R13:R24)</f>
        <v>295</v>
      </c>
      <c r="S12" s="33">
        <f t="shared" si="2"/>
        <v>308</v>
      </c>
      <c r="T12" s="33">
        <f t="shared" si="2"/>
        <v>3100</v>
      </c>
      <c r="U12" s="33">
        <f t="shared" si="2"/>
        <v>12810</v>
      </c>
      <c r="V12" s="33">
        <f t="shared" si="2"/>
        <v>374</v>
      </c>
      <c r="W12" s="34">
        <f t="shared" si="2"/>
        <v>46</v>
      </c>
      <c r="X12" s="34">
        <f t="shared" ref="X12" si="3">SUM(X13:X24)</f>
        <v>14</v>
      </c>
      <c r="Y12" s="32">
        <f t="shared" si="2"/>
        <v>603</v>
      </c>
      <c r="Z12" s="33">
        <f t="shared" si="2"/>
        <v>3703</v>
      </c>
      <c r="AA12" s="33">
        <f t="shared" si="2"/>
        <v>16513</v>
      </c>
      <c r="AB12" s="34">
        <f t="shared" si="2"/>
        <v>16947</v>
      </c>
      <c r="AC12" s="30"/>
      <c r="AD12" s="31"/>
    </row>
    <row r="13" spans="1:30">
      <c r="B13" s="48" t="s">
        <v>875</v>
      </c>
      <c r="C13" s="136"/>
      <c r="D13" s="136"/>
      <c r="E13" s="136"/>
      <c r="F13" s="136"/>
      <c r="G13" s="131"/>
      <c r="H13" s="53">
        <f>H126</f>
        <v>21779657</v>
      </c>
      <c r="I13" s="54">
        <f>I126</f>
        <v>309708037</v>
      </c>
      <c r="J13" s="10">
        <f>J126</f>
        <v>14.220060352649263</v>
      </c>
      <c r="K13" s="11"/>
      <c r="L13" s="61">
        <f>L126</f>
        <v>376235557</v>
      </c>
      <c r="M13" s="62">
        <f>M126</f>
        <v>445372726</v>
      </c>
      <c r="N13" s="12"/>
      <c r="O13" s="13"/>
      <c r="P13" s="13"/>
      <c r="Q13" s="14"/>
      <c r="R13" s="35">
        <f t="shared" ref="R13:AB13" si="4">R126</f>
        <v>11</v>
      </c>
      <c r="S13" s="36">
        <f t="shared" si="4"/>
        <v>28</v>
      </c>
      <c r="T13" s="36">
        <f t="shared" si="4"/>
        <v>252</v>
      </c>
      <c r="U13" s="36">
        <f t="shared" si="4"/>
        <v>1786</v>
      </c>
      <c r="V13" s="36">
        <f t="shared" si="4"/>
        <v>87</v>
      </c>
      <c r="W13" s="37">
        <f t="shared" si="4"/>
        <v>2</v>
      </c>
      <c r="X13" s="37">
        <f t="shared" ref="X13" si="5">X126</f>
        <v>0</v>
      </c>
      <c r="Y13" s="35">
        <f t="shared" si="4"/>
        <v>39</v>
      </c>
      <c r="Z13" s="36">
        <f t="shared" si="4"/>
        <v>291</v>
      </c>
      <c r="AA13" s="36">
        <f t="shared" si="4"/>
        <v>2077</v>
      </c>
      <c r="AB13" s="37">
        <f t="shared" si="4"/>
        <v>2166</v>
      </c>
      <c r="AC13" s="15">
        <f>Z13/I13*1000000</f>
        <v>0.93959460277099627</v>
      </c>
      <c r="AD13" s="16">
        <f>AA13/I13*1000000</f>
        <v>6.7063161166850831</v>
      </c>
    </row>
    <row r="14" spans="1:30">
      <c r="B14" s="48" t="s">
        <v>876</v>
      </c>
      <c r="C14" s="136"/>
      <c r="D14" s="136"/>
      <c r="E14" s="136"/>
      <c r="F14" s="136"/>
      <c r="G14" s="131"/>
      <c r="H14" s="53">
        <f>H132</f>
        <v>2723989</v>
      </c>
      <c r="I14" s="54">
        <f>I132</f>
        <v>176179232</v>
      </c>
      <c r="J14" s="10">
        <f>J132</f>
        <v>64.676924906818641</v>
      </c>
      <c r="K14" s="11"/>
      <c r="L14" s="61">
        <f>L132</f>
        <v>229661384</v>
      </c>
      <c r="M14" s="62">
        <f>M132</f>
        <v>270901986</v>
      </c>
      <c r="N14" s="12"/>
      <c r="O14" s="13"/>
      <c r="P14" s="13"/>
      <c r="Q14" s="14"/>
      <c r="R14" s="35">
        <f t="shared" ref="R14:AB14" si="6">R132</f>
        <v>14</v>
      </c>
      <c r="S14" s="36">
        <f t="shared" si="6"/>
        <v>20</v>
      </c>
      <c r="T14" s="36">
        <f t="shared" si="6"/>
        <v>181</v>
      </c>
      <c r="U14" s="36">
        <f t="shared" si="6"/>
        <v>764</v>
      </c>
      <c r="V14" s="36">
        <f t="shared" si="6"/>
        <v>32</v>
      </c>
      <c r="W14" s="37">
        <f t="shared" si="6"/>
        <v>7</v>
      </c>
      <c r="X14" s="37">
        <f t="shared" ref="X14" si="7">X132</f>
        <v>0</v>
      </c>
      <c r="Y14" s="35">
        <f t="shared" si="6"/>
        <v>34</v>
      </c>
      <c r="Z14" s="36">
        <f t="shared" si="6"/>
        <v>215</v>
      </c>
      <c r="AA14" s="36">
        <f t="shared" si="6"/>
        <v>979</v>
      </c>
      <c r="AB14" s="37">
        <f t="shared" si="6"/>
        <v>1018</v>
      </c>
      <c r="AC14" s="15">
        <f t="shared" ref="AC14:AC24" si="8">Z14/I14*1000000</f>
        <v>1.2203481509103182</v>
      </c>
      <c r="AD14" s="16">
        <f t="shared" ref="AD14:AD24" si="9">AA14/I14*1000000</f>
        <v>5.5568411150753576</v>
      </c>
    </row>
    <row r="15" spans="1:30">
      <c r="B15" s="48" t="s">
        <v>877</v>
      </c>
      <c r="C15" s="136"/>
      <c r="D15" s="136"/>
      <c r="E15" s="136"/>
      <c r="F15" s="136"/>
      <c r="G15" s="131"/>
      <c r="H15" s="53">
        <f>H167</f>
        <v>17858471</v>
      </c>
      <c r="I15" s="54">
        <f>I167</f>
        <v>350821668</v>
      </c>
      <c r="J15" s="10">
        <f>J167</f>
        <v>19.644552324776292</v>
      </c>
      <c r="K15" s="11"/>
      <c r="L15" s="61">
        <f>L167</f>
        <v>435341948</v>
      </c>
      <c r="M15" s="62">
        <f>M167</f>
        <v>479952939</v>
      </c>
      <c r="N15" s="12"/>
      <c r="O15" s="13"/>
      <c r="P15" s="13"/>
      <c r="Q15" s="14"/>
      <c r="R15" s="35">
        <f t="shared" ref="R15:AB15" si="10">R167</f>
        <v>30</v>
      </c>
      <c r="S15" s="36">
        <f t="shared" si="10"/>
        <v>36</v>
      </c>
      <c r="T15" s="36">
        <f t="shared" si="10"/>
        <v>338</v>
      </c>
      <c r="U15" s="36">
        <f t="shared" si="10"/>
        <v>1679</v>
      </c>
      <c r="V15" s="36">
        <f t="shared" si="10"/>
        <v>38</v>
      </c>
      <c r="W15" s="37">
        <f t="shared" si="10"/>
        <v>7</v>
      </c>
      <c r="X15" s="37">
        <f t="shared" ref="X15" si="11">X167</f>
        <v>1</v>
      </c>
      <c r="Y15" s="35">
        <f t="shared" si="10"/>
        <v>66</v>
      </c>
      <c r="Z15" s="36">
        <f t="shared" si="10"/>
        <v>404</v>
      </c>
      <c r="AA15" s="36">
        <f t="shared" si="10"/>
        <v>2083</v>
      </c>
      <c r="AB15" s="37">
        <f t="shared" si="10"/>
        <v>2129</v>
      </c>
      <c r="AC15" s="15">
        <f t="shared" si="8"/>
        <v>1.1515822335124408</v>
      </c>
      <c r="AD15" s="16">
        <f t="shared" si="9"/>
        <v>5.9374895851643918</v>
      </c>
    </row>
    <row r="16" spans="1:30">
      <c r="B16" s="48" t="s">
        <v>878</v>
      </c>
      <c r="C16" s="136"/>
      <c r="D16" s="136"/>
      <c r="E16" s="136"/>
      <c r="F16" s="136"/>
      <c r="G16" s="131"/>
      <c r="H16" s="53">
        <f>H183</f>
        <v>4998357.9400000004</v>
      </c>
      <c r="I16" s="54">
        <f>I183</f>
        <v>513077994</v>
      </c>
      <c r="J16" s="10">
        <f>J183</f>
        <v>102.64931006521714</v>
      </c>
      <c r="K16" s="11"/>
      <c r="L16" s="61">
        <f>L183</f>
        <v>502445512</v>
      </c>
      <c r="M16" s="62">
        <f>M183</f>
        <v>398243815</v>
      </c>
      <c r="N16" s="12"/>
      <c r="O16" s="13"/>
      <c r="P16" s="13"/>
      <c r="Q16" s="14"/>
      <c r="R16" s="35">
        <f t="shared" ref="R16:AB16" si="12">R183</f>
        <v>18</v>
      </c>
      <c r="S16" s="36">
        <f t="shared" si="12"/>
        <v>33</v>
      </c>
      <c r="T16" s="36">
        <f t="shared" si="12"/>
        <v>475</v>
      </c>
      <c r="U16" s="36">
        <f t="shared" si="12"/>
        <v>3426</v>
      </c>
      <c r="V16" s="36">
        <f t="shared" si="12"/>
        <v>143</v>
      </c>
      <c r="W16" s="37">
        <f t="shared" si="12"/>
        <v>22</v>
      </c>
      <c r="X16" s="37">
        <f t="shared" ref="X16" si="13">X183</f>
        <v>6</v>
      </c>
      <c r="Y16" s="35">
        <f t="shared" si="12"/>
        <v>51</v>
      </c>
      <c r="Z16" s="36">
        <f t="shared" si="12"/>
        <v>526</v>
      </c>
      <c r="AA16" s="36">
        <f t="shared" si="12"/>
        <v>3952</v>
      </c>
      <c r="AB16" s="37">
        <f t="shared" si="12"/>
        <v>4123</v>
      </c>
      <c r="AC16" s="15">
        <f t="shared" si="8"/>
        <v>1.025185266472372</v>
      </c>
      <c r="AD16" s="16">
        <f t="shared" si="9"/>
        <v>7.7025326484768319</v>
      </c>
    </row>
    <row r="17" spans="1:30">
      <c r="B17" s="48" t="s">
        <v>879</v>
      </c>
      <c r="C17" s="136"/>
      <c r="D17" s="136"/>
      <c r="E17" s="136"/>
      <c r="F17" s="136"/>
      <c r="G17" s="131"/>
      <c r="H17" s="53">
        <f>H230</f>
        <v>22274922</v>
      </c>
      <c r="I17" s="54">
        <f>I230</f>
        <v>290349292</v>
      </c>
      <c r="J17" s="10">
        <f>J230</f>
        <v>13.03480622737983</v>
      </c>
      <c r="K17" s="11"/>
      <c r="L17" s="61">
        <f>L230</f>
        <v>299656281</v>
      </c>
      <c r="M17" s="62">
        <f>M230</f>
        <v>299524884</v>
      </c>
      <c r="N17" s="12"/>
      <c r="O17" s="13"/>
      <c r="P17" s="13"/>
      <c r="Q17" s="14"/>
      <c r="R17" s="35">
        <f t="shared" ref="R17:AB17" si="14">R230</f>
        <v>22</v>
      </c>
      <c r="S17" s="36">
        <f t="shared" si="14"/>
        <v>30</v>
      </c>
      <c r="T17" s="36">
        <f t="shared" si="14"/>
        <v>288</v>
      </c>
      <c r="U17" s="36">
        <f t="shared" si="14"/>
        <v>997</v>
      </c>
      <c r="V17" s="36">
        <f t="shared" si="14"/>
        <v>29</v>
      </c>
      <c r="W17" s="37">
        <f t="shared" si="14"/>
        <v>1</v>
      </c>
      <c r="X17" s="37">
        <f t="shared" ref="X17" si="15">X230</f>
        <v>0</v>
      </c>
      <c r="Y17" s="35">
        <f t="shared" si="14"/>
        <v>52</v>
      </c>
      <c r="Z17" s="36">
        <f t="shared" si="14"/>
        <v>340</v>
      </c>
      <c r="AA17" s="36">
        <f t="shared" si="14"/>
        <v>1337</v>
      </c>
      <c r="AB17" s="37">
        <f t="shared" si="14"/>
        <v>1367</v>
      </c>
      <c r="AC17" s="15">
        <f t="shared" si="8"/>
        <v>1.1710033720350868</v>
      </c>
      <c r="AD17" s="16">
        <f t="shared" si="9"/>
        <v>4.6047985541497374</v>
      </c>
    </row>
    <row r="18" spans="1:30">
      <c r="B18" s="48" t="s">
        <v>880</v>
      </c>
      <c r="C18" s="136"/>
      <c r="D18" s="136"/>
      <c r="E18" s="136"/>
      <c r="F18" s="136"/>
      <c r="G18" s="131"/>
      <c r="H18" s="53">
        <f>H247</f>
        <v>6380664</v>
      </c>
      <c r="I18" s="54">
        <f>I247</f>
        <v>237487119</v>
      </c>
      <c r="J18" s="10">
        <f>J247</f>
        <v>37.219812702878571</v>
      </c>
      <c r="K18" s="11"/>
      <c r="L18" s="61">
        <f>L247</f>
        <v>362179709</v>
      </c>
      <c r="M18" s="62">
        <f>M247</f>
        <v>486395622</v>
      </c>
      <c r="N18" s="12"/>
      <c r="O18" s="13"/>
      <c r="P18" s="13"/>
      <c r="Q18" s="14"/>
      <c r="R18" s="35">
        <f t="shared" ref="R18:AB18" si="16">R247</f>
        <v>20</v>
      </c>
      <c r="S18" s="36">
        <f t="shared" si="16"/>
        <v>18</v>
      </c>
      <c r="T18" s="36">
        <f t="shared" si="16"/>
        <v>129</v>
      </c>
      <c r="U18" s="36">
        <f t="shared" si="16"/>
        <v>408</v>
      </c>
      <c r="V18" s="36">
        <f t="shared" si="16"/>
        <v>4</v>
      </c>
      <c r="W18" s="37">
        <f t="shared" si="16"/>
        <v>0</v>
      </c>
      <c r="X18" s="37">
        <f t="shared" ref="X18" si="17">X247</f>
        <v>1</v>
      </c>
      <c r="Y18" s="35">
        <f t="shared" si="16"/>
        <v>38</v>
      </c>
      <c r="Z18" s="36">
        <f t="shared" si="16"/>
        <v>167</v>
      </c>
      <c r="AA18" s="36">
        <f t="shared" si="16"/>
        <v>575</v>
      </c>
      <c r="AB18" s="37">
        <f t="shared" si="16"/>
        <v>580</v>
      </c>
      <c r="AC18" s="15">
        <f t="shared" si="8"/>
        <v>0.70319603312885359</v>
      </c>
      <c r="AD18" s="16">
        <f t="shared" si="9"/>
        <v>2.4211839464017415</v>
      </c>
    </row>
    <row r="19" spans="1:30">
      <c r="B19" s="48" t="s">
        <v>881</v>
      </c>
      <c r="C19" s="136"/>
      <c r="D19" s="136"/>
      <c r="E19" s="136"/>
      <c r="F19" s="136"/>
      <c r="G19" s="131"/>
      <c r="H19" s="53">
        <f>H267</f>
        <v>11771443</v>
      </c>
      <c r="I19" s="54">
        <f>I267</f>
        <v>1494781018</v>
      </c>
      <c r="J19" s="10">
        <f>J267</f>
        <v>126.98366869720221</v>
      </c>
      <c r="K19" s="11"/>
      <c r="L19" s="61">
        <f>L267</f>
        <v>1667074128</v>
      </c>
      <c r="M19" s="62">
        <f>M267</f>
        <v>1653364624</v>
      </c>
      <c r="N19" s="12"/>
      <c r="O19" s="13"/>
      <c r="P19" s="13"/>
      <c r="Q19" s="14"/>
      <c r="R19" s="35">
        <f t="shared" ref="R19:AB19" si="18">R267</f>
        <v>74</v>
      </c>
      <c r="S19" s="36">
        <f t="shared" si="18"/>
        <v>58</v>
      </c>
      <c r="T19" s="36">
        <f t="shared" si="18"/>
        <v>657</v>
      </c>
      <c r="U19" s="36">
        <f t="shared" si="18"/>
        <v>1711</v>
      </c>
      <c r="V19" s="36">
        <f t="shared" si="18"/>
        <v>0</v>
      </c>
      <c r="W19" s="37">
        <f t="shared" si="18"/>
        <v>0</v>
      </c>
      <c r="X19" s="37">
        <f t="shared" ref="X19" si="19">X267</f>
        <v>1</v>
      </c>
      <c r="Y19" s="35">
        <f t="shared" si="18"/>
        <v>132</v>
      </c>
      <c r="Z19" s="36">
        <f t="shared" si="18"/>
        <v>789</v>
      </c>
      <c r="AA19" s="36">
        <f t="shared" si="18"/>
        <v>2500</v>
      </c>
      <c r="AB19" s="37">
        <f t="shared" si="18"/>
        <v>2501</v>
      </c>
      <c r="AC19" s="15">
        <f t="shared" si="8"/>
        <v>0.52783651283963517</v>
      </c>
      <c r="AD19" s="16">
        <f t="shared" si="9"/>
        <v>1.6724857821281218</v>
      </c>
    </row>
    <row r="20" spans="1:30">
      <c r="B20" s="48" t="s">
        <v>882</v>
      </c>
      <c r="C20" s="136"/>
      <c r="D20" s="136"/>
      <c r="E20" s="136"/>
      <c r="F20" s="136"/>
      <c r="G20" s="131"/>
      <c r="H20" s="53">
        <f>H277</f>
        <v>5021575</v>
      </c>
      <c r="I20" s="54">
        <f>I277</f>
        <v>1379743931</v>
      </c>
      <c r="J20" s="10">
        <f>J277</f>
        <v>274.7631830650742</v>
      </c>
      <c r="K20" s="11"/>
      <c r="L20" s="61">
        <f>L277</f>
        <v>1880359146</v>
      </c>
      <c r="M20" s="62">
        <f>M277</f>
        <v>2241562339</v>
      </c>
      <c r="N20" s="12"/>
      <c r="O20" s="13"/>
      <c r="P20" s="13"/>
      <c r="Q20" s="14"/>
      <c r="R20" s="35">
        <f t="shared" ref="R20:AB20" si="20">R277</f>
        <v>47</v>
      </c>
      <c r="S20" s="36">
        <f t="shared" si="20"/>
        <v>38</v>
      </c>
      <c r="T20" s="36">
        <f t="shared" si="20"/>
        <v>352</v>
      </c>
      <c r="U20" s="36">
        <f t="shared" si="20"/>
        <v>988</v>
      </c>
      <c r="V20" s="36">
        <f t="shared" si="20"/>
        <v>4</v>
      </c>
      <c r="W20" s="37">
        <f t="shared" si="20"/>
        <v>0</v>
      </c>
      <c r="X20" s="37">
        <f t="shared" ref="X20" si="21">X277</f>
        <v>1</v>
      </c>
      <c r="Y20" s="35">
        <f t="shared" si="20"/>
        <v>85</v>
      </c>
      <c r="Z20" s="36">
        <f t="shared" si="20"/>
        <v>437</v>
      </c>
      <c r="AA20" s="36">
        <f t="shared" si="20"/>
        <v>1425</v>
      </c>
      <c r="AB20" s="37">
        <f t="shared" si="20"/>
        <v>1430</v>
      </c>
      <c r="AC20" s="15">
        <f t="shared" si="8"/>
        <v>0.31672543736668191</v>
      </c>
      <c r="AD20" s="16">
        <f t="shared" si="9"/>
        <v>1.0328003392391802</v>
      </c>
    </row>
    <row r="21" spans="1:30">
      <c r="B21" s="48" t="s">
        <v>883</v>
      </c>
      <c r="C21" s="136"/>
      <c r="D21" s="136"/>
      <c r="E21" s="136"/>
      <c r="F21" s="136"/>
      <c r="G21" s="131"/>
      <c r="H21" s="53">
        <f>H287</f>
        <v>4494680</v>
      </c>
      <c r="I21" s="54">
        <f>I287</f>
        <v>540871111</v>
      </c>
      <c r="J21" s="10">
        <f>J287</f>
        <v>120.33584393104738</v>
      </c>
      <c r="K21" s="11"/>
      <c r="L21" s="61">
        <f>L287</f>
        <v>716321953</v>
      </c>
      <c r="M21" s="62">
        <f>M287</f>
        <v>820555222</v>
      </c>
      <c r="N21" s="12"/>
      <c r="O21" s="13"/>
      <c r="P21" s="13"/>
      <c r="Q21" s="14"/>
      <c r="R21" s="35">
        <f t="shared" ref="R21:AB21" si="22">R287</f>
        <v>20</v>
      </c>
      <c r="S21" s="36">
        <f t="shared" si="22"/>
        <v>17</v>
      </c>
      <c r="T21" s="36">
        <f t="shared" si="22"/>
        <v>145</v>
      </c>
      <c r="U21" s="36">
        <f t="shared" si="22"/>
        <v>251</v>
      </c>
      <c r="V21" s="36">
        <f t="shared" si="22"/>
        <v>2</v>
      </c>
      <c r="W21" s="37">
        <f t="shared" si="22"/>
        <v>0</v>
      </c>
      <c r="X21" s="37">
        <f t="shared" ref="X21" si="23">X287</f>
        <v>1</v>
      </c>
      <c r="Y21" s="35">
        <f t="shared" si="22"/>
        <v>37</v>
      </c>
      <c r="Z21" s="36">
        <f t="shared" si="22"/>
        <v>182</v>
      </c>
      <c r="AA21" s="36">
        <f t="shared" si="22"/>
        <v>433</v>
      </c>
      <c r="AB21" s="37">
        <f t="shared" si="22"/>
        <v>436</v>
      </c>
      <c r="AC21" s="15">
        <f t="shared" si="8"/>
        <v>0.3364942151624733</v>
      </c>
      <c r="AD21" s="16">
        <f t="shared" si="9"/>
        <v>0.80056041299643388</v>
      </c>
    </row>
    <row r="22" spans="1:30">
      <c r="B22" s="48" t="s">
        <v>884</v>
      </c>
      <c r="C22" s="136"/>
      <c r="D22" s="136"/>
      <c r="E22" s="136"/>
      <c r="F22" s="136"/>
      <c r="G22" s="131"/>
      <c r="H22" s="53">
        <f>H300</f>
        <v>30080826</v>
      </c>
      <c r="I22" s="54">
        <f>I300</f>
        <v>823230518</v>
      </c>
      <c r="J22" s="10">
        <f>J300</f>
        <v>27.367284329226862</v>
      </c>
      <c r="K22" s="11"/>
      <c r="L22" s="61">
        <f>L300</f>
        <v>1271668911</v>
      </c>
      <c r="M22" s="62">
        <f>M300</f>
        <v>1843396514</v>
      </c>
      <c r="N22" s="12"/>
      <c r="O22" s="13"/>
      <c r="P22" s="13"/>
      <c r="Q22" s="14"/>
      <c r="R22" s="35">
        <f t="shared" ref="R22:AB22" si="24">R300</f>
        <v>33</v>
      </c>
      <c r="S22" s="36">
        <f t="shared" si="24"/>
        <v>30</v>
      </c>
      <c r="T22" s="36">
        <f t="shared" si="24"/>
        <v>236</v>
      </c>
      <c r="U22" s="36">
        <f t="shared" si="24"/>
        <v>601</v>
      </c>
      <c r="V22" s="36">
        <f t="shared" si="24"/>
        <v>11</v>
      </c>
      <c r="W22" s="37">
        <f t="shared" si="24"/>
        <v>2</v>
      </c>
      <c r="X22" s="37">
        <f t="shared" ref="X22" si="25">X300</f>
        <v>1</v>
      </c>
      <c r="Y22" s="35">
        <f t="shared" si="24"/>
        <v>63</v>
      </c>
      <c r="Z22" s="36">
        <f t="shared" si="24"/>
        <v>299</v>
      </c>
      <c r="AA22" s="36">
        <f t="shared" si="24"/>
        <v>900</v>
      </c>
      <c r="AB22" s="37">
        <f t="shared" si="24"/>
        <v>914</v>
      </c>
      <c r="AC22" s="15">
        <f t="shared" si="8"/>
        <v>0.36320325044120871</v>
      </c>
      <c r="AD22" s="16">
        <f t="shared" si="9"/>
        <v>1.0932539310939393</v>
      </c>
    </row>
    <row r="23" spans="1:30">
      <c r="B23" s="48" t="s">
        <v>846</v>
      </c>
      <c r="C23" s="136"/>
      <c r="D23" s="136"/>
      <c r="E23" s="136"/>
      <c r="F23" s="136"/>
      <c r="G23" s="131"/>
      <c r="H23" s="53">
        <f>H358</f>
        <v>8504349</v>
      </c>
      <c r="I23" s="54">
        <f>I358</f>
        <v>31186324</v>
      </c>
      <c r="J23" s="10">
        <f>J358</f>
        <v>3.6671030316371072</v>
      </c>
      <c r="K23" s="11"/>
      <c r="L23" s="61">
        <f>L358</f>
        <v>37971580</v>
      </c>
      <c r="M23" s="62">
        <f>M358</f>
        <v>42600912</v>
      </c>
      <c r="N23" s="12"/>
      <c r="O23" s="13"/>
      <c r="P23" s="13"/>
      <c r="Q23" s="14"/>
      <c r="R23" s="35">
        <f t="shared" ref="R23:AB23" si="26">R358</f>
        <v>6</v>
      </c>
      <c r="S23" s="36">
        <f t="shared" si="26"/>
        <v>0</v>
      </c>
      <c r="T23" s="36">
        <f t="shared" si="26"/>
        <v>47</v>
      </c>
      <c r="U23" s="36">
        <f t="shared" si="26"/>
        <v>199</v>
      </c>
      <c r="V23" s="36">
        <f t="shared" si="26"/>
        <v>24</v>
      </c>
      <c r="W23" s="37">
        <f t="shared" si="26"/>
        <v>5</v>
      </c>
      <c r="X23" s="37">
        <f t="shared" ref="X23" si="27">X358</f>
        <v>2</v>
      </c>
      <c r="Y23" s="35">
        <f t="shared" si="26"/>
        <v>6</v>
      </c>
      <c r="Z23" s="36">
        <f t="shared" si="26"/>
        <v>53</v>
      </c>
      <c r="AA23" s="36">
        <f t="shared" si="26"/>
        <v>252</v>
      </c>
      <c r="AB23" s="37">
        <f t="shared" si="26"/>
        <v>283</v>
      </c>
      <c r="AC23" s="15">
        <f t="shared" si="8"/>
        <v>1.699462879946992</v>
      </c>
      <c r="AD23" s="16">
        <f t="shared" si="9"/>
        <v>8.0804650140875847</v>
      </c>
    </row>
    <row r="24" spans="1:30" ht="13.5" thickBot="1">
      <c r="B24" s="48" t="s">
        <v>885</v>
      </c>
      <c r="C24" s="137"/>
      <c r="D24" s="137"/>
      <c r="E24" s="137"/>
      <c r="F24" s="137"/>
      <c r="G24" s="131"/>
      <c r="H24" s="53">
        <f>H388</f>
        <v>14000000</v>
      </c>
      <c r="I24" s="54">
        <f>I388</f>
        <v>210</v>
      </c>
      <c r="J24" s="10">
        <f>J388</f>
        <v>1.5E-5</v>
      </c>
      <c r="K24" s="11"/>
      <c r="L24" s="61">
        <f>L388</f>
        <v>0</v>
      </c>
      <c r="M24" s="62">
        <f>M388</f>
        <v>0</v>
      </c>
      <c r="N24" s="12"/>
      <c r="O24" s="13"/>
      <c r="P24" s="13"/>
      <c r="Q24" s="14"/>
      <c r="R24" s="35">
        <f t="shared" ref="R24:AB24" si="28">R388</f>
        <v>0</v>
      </c>
      <c r="S24" s="36">
        <f t="shared" si="28"/>
        <v>0</v>
      </c>
      <c r="T24" s="36">
        <f t="shared" si="28"/>
        <v>0</v>
      </c>
      <c r="U24" s="36">
        <f t="shared" si="28"/>
        <v>0</v>
      </c>
      <c r="V24" s="36">
        <f t="shared" si="28"/>
        <v>0</v>
      </c>
      <c r="W24" s="37">
        <f t="shared" si="28"/>
        <v>0</v>
      </c>
      <c r="X24" s="37">
        <f t="shared" ref="X24" si="29">X388</f>
        <v>0</v>
      </c>
      <c r="Y24" s="35">
        <f t="shared" si="28"/>
        <v>0</v>
      </c>
      <c r="Z24" s="36">
        <f t="shared" si="28"/>
        <v>0</v>
      </c>
      <c r="AA24" s="36">
        <f t="shared" si="28"/>
        <v>0</v>
      </c>
      <c r="AB24" s="37">
        <f t="shared" si="28"/>
        <v>0</v>
      </c>
      <c r="AC24" s="15">
        <f t="shared" si="8"/>
        <v>0</v>
      </c>
      <c r="AD24" s="16">
        <f t="shared" si="9"/>
        <v>0</v>
      </c>
    </row>
    <row r="25" spans="1:30">
      <c r="A25" s="1" t="s">
        <v>923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c r="A26" s="1">
        <v>1</v>
      </c>
    </row>
    <row r="27" spans="1:30">
      <c r="A27" s="1">
        <v>2</v>
      </c>
    </row>
    <row r="28" spans="1:30">
      <c r="A28" s="1">
        <v>3</v>
      </c>
    </row>
    <row r="29" spans="1:30">
      <c r="A29" s="1">
        <v>4</v>
      </c>
    </row>
    <row r="30" spans="1:30">
      <c r="A30" s="1">
        <v>5</v>
      </c>
    </row>
    <row r="31" spans="1:30">
      <c r="A31" s="1">
        <v>6</v>
      </c>
    </row>
    <row r="32" spans="1:30">
      <c r="A32" s="1">
        <v>7</v>
      </c>
    </row>
    <row r="33" spans="1:1">
      <c r="A33" s="1">
        <v>8</v>
      </c>
    </row>
    <row r="34" spans="1:1">
      <c r="A34" s="1">
        <v>9</v>
      </c>
    </row>
    <row r="35" spans="1:1">
      <c r="A35" s="1">
        <v>10</v>
      </c>
    </row>
    <row r="36" spans="1:1">
      <c r="A36" s="1">
        <v>11</v>
      </c>
    </row>
    <row r="37" spans="1:1">
      <c r="A37" s="1">
        <v>12</v>
      </c>
    </row>
    <row r="38" spans="1:1">
      <c r="A38" s="1">
        <v>13</v>
      </c>
    </row>
    <row r="39" spans="1:1">
      <c r="A39" s="1">
        <v>14</v>
      </c>
    </row>
    <row r="40" spans="1:1">
      <c r="A40" s="1">
        <v>15</v>
      </c>
    </row>
    <row r="41" spans="1:1">
      <c r="A41" s="1">
        <v>16</v>
      </c>
    </row>
    <row r="42" spans="1:1">
      <c r="A42" s="1">
        <v>17</v>
      </c>
    </row>
    <row r="43" spans="1:1">
      <c r="A43" s="1">
        <v>18</v>
      </c>
    </row>
    <row r="44" spans="1:1">
      <c r="A44" s="1">
        <v>19</v>
      </c>
    </row>
    <row r="45" spans="1:1">
      <c r="A45" s="1">
        <v>20</v>
      </c>
    </row>
    <row r="46" spans="1:1">
      <c r="A46" s="1">
        <v>21</v>
      </c>
    </row>
    <row r="47" spans="1:1">
      <c r="A47" s="1">
        <v>22</v>
      </c>
    </row>
    <row r="48" spans="1:1">
      <c r="A48" s="1">
        <v>23</v>
      </c>
    </row>
    <row r="49" spans="1:1">
      <c r="A49" s="1">
        <v>24</v>
      </c>
    </row>
    <row r="50" spans="1:1">
      <c r="A50" s="1">
        <v>25</v>
      </c>
    </row>
    <row r="51" spans="1:1">
      <c r="A51" s="1">
        <v>26</v>
      </c>
    </row>
    <row r="52" spans="1:1">
      <c r="A52" s="1">
        <v>27</v>
      </c>
    </row>
    <row r="53" spans="1:1">
      <c r="A53" s="1">
        <v>28</v>
      </c>
    </row>
    <row r="54" spans="1:1">
      <c r="A54" s="1">
        <v>29</v>
      </c>
    </row>
    <row r="55" spans="1:1">
      <c r="A55" s="1">
        <v>30</v>
      </c>
    </row>
    <row r="56" spans="1:1">
      <c r="A56" s="1">
        <v>31</v>
      </c>
    </row>
    <row r="57" spans="1:1">
      <c r="A57" s="1">
        <v>32</v>
      </c>
    </row>
    <row r="58" spans="1:1">
      <c r="A58" s="1">
        <v>33</v>
      </c>
    </row>
    <row r="59" spans="1:1">
      <c r="A59" s="1">
        <v>34</v>
      </c>
    </row>
    <row r="60" spans="1:1">
      <c r="A60" s="1">
        <v>35</v>
      </c>
    </row>
    <row r="61" spans="1:1">
      <c r="A61" s="1">
        <v>36</v>
      </c>
    </row>
    <row r="62" spans="1:1">
      <c r="A62" s="1">
        <v>37</v>
      </c>
    </row>
    <row r="63" spans="1:1">
      <c r="A63" s="1">
        <v>38</v>
      </c>
    </row>
    <row r="64" spans="1:1">
      <c r="A64" s="1">
        <v>39</v>
      </c>
    </row>
    <row r="65" spans="1:31">
      <c r="A65" s="1">
        <v>40</v>
      </c>
    </row>
    <row r="67" spans="1:31" ht="26.25">
      <c r="B67" s="128" t="s">
        <v>942</v>
      </c>
      <c r="C67" s="128"/>
      <c r="D67" s="128"/>
      <c r="E67" s="128"/>
      <c r="F67" s="128"/>
      <c r="G67" s="128"/>
      <c r="H67" s="87"/>
      <c r="I67" s="87"/>
      <c r="J67" s="87"/>
      <c r="K67" s="87"/>
      <c r="L67" s="87"/>
      <c r="M67" s="87"/>
      <c r="N67" s="87"/>
      <c r="O67" s="87"/>
      <c r="P67" s="87"/>
      <c r="Q67" s="87"/>
      <c r="R67" s="87"/>
      <c r="S67" s="87"/>
      <c r="T67" s="87"/>
      <c r="U67" s="87"/>
      <c r="V67" s="87"/>
      <c r="W67" s="87"/>
      <c r="X67" s="87"/>
      <c r="Y67" s="87"/>
      <c r="Z67" s="87"/>
      <c r="AA67" s="87"/>
      <c r="AB67" s="87"/>
      <c r="AC67" s="87"/>
      <c r="AD67" s="87"/>
    </row>
    <row r="68" spans="1:31" ht="13.5" thickBot="1">
      <c r="B68" s="86"/>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6"/>
      <c r="AC68" s="86"/>
      <c r="AD68" s="86"/>
    </row>
    <row r="69" spans="1:31">
      <c r="B69" s="48" t="s">
        <v>49</v>
      </c>
      <c r="C69" s="145"/>
      <c r="D69" s="145"/>
      <c r="E69" s="145"/>
      <c r="F69" s="145"/>
      <c r="G69" s="146"/>
      <c r="H69" s="53">
        <v>8547404</v>
      </c>
      <c r="I69" s="54">
        <v>174468580</v>
      </c>
      <c r="J69" s="10">
        <v>20</v>
      </c>
      <c r="K69" s="11">
        <v>0.91</v>
      </c>
      <c r="L69" s="61">
        <v>200606553</v>
      </c>
      <c r="M69" s="62">
        <v>206751477</v>
      </c>
      <c r="N69" s="12">
        <v>0.81</v>
      </c>
      <c r="O69" s="13">
        <v>0.19</v>
      </c>
      <c r="P69" s="13" t="s">
        <v>887</v>
      </c>
      <c r="Q69" s="14" t="s">
        <v>697</v>
      </c>
      <c r="R69" s="35">
        <v>13</v>
      </c>
      <c r="S69" s="36">
        <v>16</v>
      </c>
      <c r="T69" s="36">
        <v>164</v>
      </c>
      <c r="U69" s="36">
        <v>1085</v>
      </c>
      <c r="V69" s="36">
        <v>0</v>
      </c>
      <c r="W69" s="37">
        <v>0</v>
      </c>
      <c r="X69" s="37">
        <v>0</v>
      </c>
      <c r="Y69" s="35">
        <f t="shared" ref="Y69:Y70" si="30">SUM(R69:S69)</f>
        <v>29</v>
      </c>
      <c r="Z69" s="36">
        <f t="shared" ref="Z69:Z70" si="31">SUM(R69:T69)</f>
        <v>193</v>
      </c>
      <c r="AA69" s="36">
        <f t="shared" ref="AA69:AA70" si="32">SUM(R69:U69)</f>
        <v>1278</v>
      </c>
      <c r="AB69" s="37">
        <f t="shared" ref="AB69:AB81" si="33">SUM(R69:X69)</f>
        <v>1278</v>
      </c>
      <c r="AC69" s="15">
        <f t="shared" ref="AC69:AC70" si="34">Z69/(I69*N69)*1000000</f>
        <v>1.3656992275530162</v>
      </c>
      <c r="AD69" s="16">
        <f t="shared" ref="AD69:AD70" si="35">AA69/(I69*N69)*1000000</f>
        <v>9.0433347814132361</v>
      </c>
    </row>
    <row r="70" spans="1:31">
      <c r="B70" s="48" t="s">
        <v>766</v>
      </c>
      <c r="C70" s="145"/>
      <c r="D70" s="145"/>
      <c r="E70" s="145"/>
      <c r="F70" s="145"/>
      <c r="G70" s="146"/>
      <c r="H70" s="53">
        <v>9571300</v>
      </c>
      <c r="I70" s="54">
        <v>1273111300</v>
      </c>
      <c r="J70" s="10">
        <v>133</v>
      </c>
      <c r="K70" s="11">
        <v>0.88</v>
      </c>
      <c r="L70" s="61">
        <v>1464028860</v>
      </c>
      <c r="M70" s="62">
        <v>1470468924</v>
      </c>
      <c r="N70" s="12">
        <v>0.34</v>
      </c>
      <c r="O70" s="13">
        <v>0.66</v>
      </c>
      <c r="P70" s="13" t="s">
        <v>887</v>
      </c>
      <c r="Q70" s="14" t="s">
        <v>697</v>
      </c>
      <c r="R70" s="35">
        <v>51</v>
      </c>
      <c r="S70" s="36">
        <v>23</v>
      </c>
      <c r="T70" s="36">
        <v>269</v>
      </c>
      <c r="U70" s="36">
        <v>685</v>
      </c>
      <c r="V70" s="36">
        <v>0</v>
      </c>
      <c r="W70" s="37">
        <v>0</v>
      </c>
      <c r="X70" s="37">
        <v>0</v>
      </c>
      <c r="Y70" s="35">
        <f t="shared" si="30"/>
        <v>74</v>
      </c>
      <c r="Z70" s="36">
        <f t="shared" si="31"/>
        <v>343</v>
      </c>
      <c r="AA70" s="36">
        <f t="shared" si="32"/>
        <v>1028</v>
      </c>
      <c r="AB70" s="37">
        <f t="shared" si="33"/>
        <v>1028</v>
      </c>
      <c r="AC70" s="15">
        <f t="shared" si="34"/>
        <v>0.79240796104139877</v>
      </c>
      <c r="AD70" s="16">
        <f t="shared" si="35"/>
        <v>2.3749136558325303</v>
      </c>
    </row>
    <row r="71" spans="1:31">
      <c r="B71" s="48" t="s">
        <v>695</v>
      </c>
      <c r="C71" s="145"/>
      <c r="D71" s="145"/>
      <c r="E71" s="145"/>
      <c r="F71" s="145"/>
      <c r="G71" s="146"/>
      <c r="H71" s="53">
        <v>543965</v>
      </c>
      <c r="I71" s="54">
        <v>59551227</v>
      </c>
      <c r="J71" s="10">
        <v>109</v>
      </c>
      <c r="K71" s="11">
        <v>0.37</v>
      </c>
      <c r="L71" s="61">
        <v>61992616</v>
      </c>
      <c r="M71" s="62">
        <v>58967418</v>
      </c>
      <c r="N71" s="12">
        <v>0.75</v>
      </c>
      <c r="O71" s="13">
        <v>0.25</v>
      </c>
      <c r="P71" s="13" t="s">
        <v>886</v>
      </c>
      <c r="Q71" s="14" t="s">
        <v>697</v>
      </c>
      <c r="R71" s="35">
        <v>1</v>
      </c>
      <c r="S71" s="36">
        <v>1</v>
      </c>
      <c r="T71" s="36">
        <v>34</v>
      </c>
      <c r="U71" s="36">
        <v>367</v>
      </c>
      <c r="V71" s="36">
        <v>9</v>
      </c>
      <c r="W71" s="37">
        <v>0</v>
      </c>
      <c r="X71" s="37">
        <v>0</v>
      </c>
      <c r="Y71" s="35">
        <f t="shared" ref="Y71" si="36">SUM(R71:S71)</f>
        <v>2</v>
      </c>
      <c r="Z71" s="36">
        <f t="shared" ref="Z71" si="37">SUM(R71:T71)</f>
        <v>36</v>
      </c>
      <c r="AA71" s="36">
        <f t="shared" ref="AA71" si="38">SUM(R71:U71)</f>
        <v>403</v>
      </c>
      <c r="AB71" s="37">
        <f t="shared" si="33"/>
        <v>412</v>
      </c>
      <c r="AC71" s="15">
        <f t="shared" ref="AC71" si="39">Z71/(I71*N71)*1000000</f>
        <v>0.8060287322039561</v>
      </c>
      <c r="AD71" s="16">
        <f t="shared" ref="AD71" si="40">AA71/(I71*N71)*1000000</f>
        <v>9.023043863283176</v>
      </c>
      <c r="AE71" s="9"/>
    </row>
    <row r="72" spans="1:31">
      <c r="B72" s="48" t="s">
        <v>700</v>
      </c>
      <c r="C72" s="145"/>
      <c r="D72" s="145"/>
      <c r="E72" s="145"/>
      <c r="F72" s="145"/>
      <c r="G72" s="146"/>
      <c r="H72" s="53">
        <v>356970</v>
      </c>
      <c r="I72" s="54">
        <v>83029536</v>
      </c>
      <c r="J72" s="10">
        <v>233</v>
      </c>
      <c r="K72" s="11">
        <v>0.27</v>
      </c>
      <c r="L72" s="61">
        <v>85414825</v>
      </c>
      <c r="M72" s="62">
        <v>79702511</v>
      </c>
      <c r="N72" s="12">
        <v>0.87</v>
      </c>
      <c r="O72" s="13">
        <v>0.13</v>
      </c>
      <c r="P72" s="13" t="s">
        <v>887</v>
      </c>
      <c r="Q72" s="14" t="s">
        <v>697</v>
      </c>
      <c r="R72" s="35">
        <v>3</v>
      </c>
      <c r="S72" s="36">
        <v>9</v>
      </c>
      <c r="T72" s="36">
        <v>70</v>
      </c>
      <c r="U72" s="36">
        <v>599</v>
      </c>
      <c r="V72" s="36">
        <v>0</v>
      </c>
      <c r="W72" s="37">
        <v>0</v>
      </c>
      <c r="X72" s="37">
        <v>0</v>
      </c>
      <c r="Y72" s="35">
        <f t="shared" ref="Y72:Y81" si="41">SUM(R72:S72)</f>
        <v>12</v>
      </c>
      <c r="Z72" s="36">
        <f t="shared" ref="Z72:Z81" si="42">SUM(R72:T72)</f>
        <v>82</v>
      </c>
      <c r="AA72" s="36">
        <f t="shared" ref="AA72:AA81" si="43">SUM(R72:U72)</f>
        <v>681</v>
      </c>
      <c r="AB72" s="37">
        <f t="shared" si="33"/>
        <v>681</v>
      </c>
      <c r="AC72" s="15">
        <f t="shared" ref="AC72:AC81" si="44">Z72/(I72*N72)*1000000</f>
        <v>1.1351728325112933</v>
      </c>
      <c r="AD72" s="16">
        <f t="shared" ref="AD72:AD81" si="45">AA72/(I72*N72)*1000000</f>
        <v>9.4274719382950085</v>
      </c>
    </row>
    <row r="73" spans="1:31">
      <c r="B73" s="48" t="s">
        <v>776</v>
      </c>
      <c r="C73" s="145"/>
      <c r="D73" s="145"/>
      <c r="E73" s="145"/>
      <c r="F73" s="145"/>
      <c r="G73" s="146"/>
      <c r="H73" s="53">
        <v>3165596</v>
      </c>
      <c r="I73" s="54">
        <v>1029991100</v>
      </c>
      <c r="J73" s="10">
        <v>325</v>
      </c>
      <c r="K73" s="11">
        <v>1.55</v>
      </c>
      <c r="L73" s="61">
        <v>1377264176</v>
      </c>
      <c r="M73" s="62">
        <v>1619582271</v>
      </c>
      <c r="N73" s="12">
        <v>0.28000000000000003</v>
      </c>
      <c r="O73" s="13">
        <v>0.72</v>
      </c>
      <c r="P73" s="13" t="s">
        <v>887</v>
      </c>
      <c r="Q73" s="14" t="s">
        <v>697</v>
      </c>
      <c r="R73" s="35">
        <v>37</v>
      </c>
      <c r="S73" s="36">
        <v>32</v>
      </c>
      <c r="T73" s="36">
        <v>300</v>
      </c>
      <c r="U73" s="36">
        <v>860</v>
      </c>
      <c r="V73" s="36">
        <v>3</v>
      </c>
      <c r="W73" s="37">
        <v>0</v>
      </c>
      <c r="X73" s="37">
        <v>1</v>
      </c>
      <c r="Y73" s="35">
        <f t="shared" si="41"/>
        <v>69</v>
      </c>
      <c r="Z73" s="36">
        <f t="shared" si="42"/>
        <v>369</v>
      </c>
      <c r="AA73" s="36">
        <f t="shared" si="43"/>
        <v>1229</v>
      </c>
      <c r="AB73" s="37">
        <f t="shared" si="33"/>
        <v>1233</v>
      </c>
      <c r="AC73" s="15">
        <f t="shared" si="44"/>
        <v>1.279484009965856</v>
      </c>
      <c r="AD73" s="16">
        <f t="shared" si="45"/>
        <v>4.2614792635448158</v>
      </c>
    </row>
    <row r="74" spans="1:31">
      <c r="B74" s="48" t="s">
        <v>66</v>
      </c>
      <c r="C74" s="145"/>
      <c r="D74" s="145"/>
      <c r="E74" s="145"/>
      <c r="F74" s="145"/>
      <c r="G74" s="146"/>
      <c r="H74" s="53">
        <v>301323</v>
      </c>
      <c r="I74" s="54">
        <v>57679825</v>
      </c>
      <c r="J74" s="10">
        <v>191</v>
      </c>
      <c r="K74" s="11">
        <v>7.0000000000000007E-2</v>
      </c>
      <c r="L74" s="61">
        <v>54271013</v>
      </c>
      <c r="M74" s="62">
        <v>45016465</v>
      </c>
      <c r="N74" s="12">
        <v>0.67</v>
      </c>
      <c r="O74" s="13">
        <v>0.33</v>
      </c>
      <c r="P74" s="13" t="s">
        <v>886</v>
      </c>
      <c r="Q74" s="14" t="s">
        <v>697</v>
      </c>
      <c r="R74" s="35">
        <v>3</v>
      </c>
      <c r="S74" s="36">
        <v>3</v>
      </c>
      <c r="T74" s="36">
        <v>36</v>
      </c>
      <c r="U74" s="36">
        <v>415</v>
      </c>
      <c r="V74" s="36">
        <v>8</v>
      </c>
      <c r="W74" s="37">
        <v>1</v>
      </c>
      <c r="X74" s="37">
        <v>3</v>
      </c>
      <c r="Y74" s="35">
        <f t="shared" si="41"/>
        <v>6</v>
      </c>
      <c r="Z74" s="36">
        <f t="shared" si="42"/>
        <v>42</v>
      </c>
      <c r="AA74" s="36">
        <f t="shared" si="43"/>
        <v>457</v>
      </c>
      <c r="AB74" s="37">
        <f t="shared" si="33"/>
        <v>469</v>
      </c>
      <c r="AC74" s="15">
        <f t="shared" si="44"/>
        <v>1.0868023119726715</v>
      </c>
      <c r="AD74" s="16">
        <f t="shared" si="45"/>
        <v>11.825444204083594</v>
      </c>
    </row>
    <row r="75" spans="1:31">
      <c r="B75" s="48" t="s">
        <v>770</v>
      </c>
      <c r="C75" s="145"/>
      <c r="D75" s="145"/>
      <c r="E75" s="145"/>
      <c r="F75" s="145"/>
      <c r="G75" s="146"/>
      <c r="H75" s="53">
        <v>377837</v>
      </c>
      <c r="I75" s="54">
        <v>126771660</v>
      </c>
      <c r="J75" s="10">
        <v>336</v>
      </c>
      <c r="K75" s="11">
        <v>0.17</v>
      </c>
      <c r="L75" s="61">
        <v>120235271</v>
      </c>
      <c r="M75" s="62">
        <v>101228471</v>
      </c>
      <c r="N75" s="12">
        <v>0.79</v>
      </c>
      <c r="O75" s="13">
        <v>0.21</v>
      </c>
      <c r="P75" s="13" t="s">
        <v>887</v>
      </c>
      <c r="Q75" s="14" t="s">
        <v>697</v>
      </c>
      <c r="R75" s="35">
        <v>11</v>
      </c>
      <c r="S75" s="36">
        <v>20</v>
      </c>
      <c r="T75" s="36">
        <v>315</v>
      </c>
      <c r="U75" s="36">
        <v>777</v>
      </c>
      <c r="V75" s="36">
        <v>0</v>
      </c>
      <c r="W75" s="37">
        <v>0</v>
      </c>
      <c r="X75" s="37">
        <v>0</v>
      </c>
      <c r="Y75" s="35">
        <f t="shared" si="41"/>
        <v>31</v>
      </c>
      <c r="Z75" s="36">
        <f t="shared" si="42"/>
        <v>346</v>
      </c>
      <c r="AA75" s="36">
        <f t="shared" si="43"/>
        <v>1123</v>
      </c>
      <c r="AB75" s="37">
        <f t="shared" si="33"/>
        <v>1123</v>
      </c>
      <c r="AC75" s="15">
        <f t="shared" si="44"/>
        <v>3.4548311787059012</v>
      </c>
      <c r="AD75" s="16">
        <f t="shared" si="45"/>
        <v>11.21322373897898</v>
      </c>
    </row>
    <row r="76" spans="1:31">
      <c r="B76" s="48" t="s">
        <v>15</v>
      </c>
      <c r="C76" s="145"/>
      <c r="D76" s="145"/>
      <c r="E76" s="145"/>
      <c r="F76" s="145"/>
      <c r="G76" s="146"/>
      <c r="H76" s="53">
        <v>1964382</v>
      </c>
      <c r="I76" s="54">
        <v>101879170</v>
      </c>
      <c r="J76" s="10">
        <v>52</v>
      </c>
      <c r="K76" s="11">
        <v>1.5</v>
      </c>
      <c r="L76" s="61">
        <v>133834712</v>
      </c>
      <c r="M76" s="62">
        <v>153162145</v>
      </c>
      <c r="N76" s="12">
        <v>0.74</v>
      </c>
      <c r="O76" s="13">
        <v>0.26</v>
      </c>
      <c r="P76" s="13" t="s">
        <v>887</v>
      </c>
      <c r="Q76" s="14" t="s">
        <v>697</v>
      </c>
      <c r="R76" s="35">
        <v>10</v>
      </c>
      <c r="S76" s="36">
        <v>16</v>
      </c>
      <c r="T76" s="36">
        <v>124</v>
      </c>
      <c r="U76" s="36">
        <v>617</v>
      </c>
      <c r="V76" s="36">
        <v>0</v>
      </c>
      <c r="W76" s="37">
        <v>0</v>
      </c>
      <c r="X76" s="37">
        <v>0</v>
      </c>
      <c r="Y76" s="35">
        <f t="shared" si="41"/>
        <v>26</v>
      </c>
      <c r="Z76" s="36">
        <f t="shared" si="42"/>
        <v>150</v>
      </c>
      <c r="AA76" s="36">
        <f t="shared" si="43"/>
        <v>767</v>
      </c>
      <c r="AB76" s="37">
        <f t="shared" si="33"/>
        <v>767</v>
      </c>
      <c r="AC76" s="15">
        <f t="shared" si="44"/>
        <v>1.9896383402289468</v>
      </c>
      <c r="AD76" s="16">
        <f t="shared" si="45"/>
        <v>10.173684046370681</v>
      </c>
    </row>
    <row r="77" spans="1:31">
      <c r="B77" s="48" t="s">
        <v>710</v>
      </c>
      <c r="C77" s="145"/>
      <c r="D77" s="145"/>
      <c r="E77" s="145"/>
      <c r="F77" s="145"/>
      <c r="G77" s="146"/>
      <c r="H77" s="53">
        <v>312684</v>
      </c>
      <c r="I77" s="54">
        <v>38633912</v>
      </c>
      <c r="J77" s="10">
        <v>124</v>
      </c>
      <c r="K77" s="11">
        <v>-0.03</v>
      </c>
      <c r="L77" s="61">
        <v>38011410</v>
      </c>
      <c r="M77" s="62">
        <v>33779568</v>
      </c>
      <c r="N77" s="12">
        <v>0.7</v>
      </c>
      <c r="O77" s="13">
        <v>0.3</v>
      </c>
      <c r="P77" s="13" t="s">
        <v>887</v>
      </c>
      <c r="Q77" s="14"/>
      <c r="R77" s="35">
        <v>1</v>
      </c>
      <c r="S77" s="36">
        <v>4</v>
      </c>
      <c r="T77" s="36">
        <v>39</v>
      </c>
      <c r="U77" s="36">
        <v>326</v>
      </c>
      <c r="V77" s="36">
        <v>0</v>
      </c>
      <c r="W77" s="37">
        <v>0</v>
      </c>
      <c r="X77" s="37">
        <v>0</v>
      </c>
      <c r="Y77" s="35">
        <f t="shared" si="41"/>
        <v>5</v>
      </c>
      <c r="Z77" s="36">
        <f t="shared" si="42"/>
        <v>44</v>
      </c>
      <c r="AA77" s="36">
        <f t="shared" si="43"/>
        <v>370</v>
      </c>
      <c r="AB77" s="37">
        <f t="shared" si="33"/>
        <v>370</v>
      </c>
      <c r="AC77" s="15">
        <f t="shared" si="44"/>
        <v>1.6269939957709396</v>
      </c>
      <c r="AD77" s="16">
        <f t="shared" si="45"/>
        <v>13.681540418982904</v>
      </c>
    </row>
    <row r="78" spans="1:31">
      <c r="B78" s="48" t="s">
        <v>735</v>
      </c>
      <c r="C78" s="145"/>
      <c r="D78" s="145"/>
      <c r="E78" s="145"/>
      <c r="F78" s="145"/>
      <c r="G78" s="146"/>
      <c r="H78" s="53">
        <v>17075200</v>
      </c>
      <c r="I78" s="54">
        <v>145470200</v>
      </c>
      <c r="J78" s="10">
        <v>8.5</v>
      </c>
      <c r="K78" s="11">
        <v>-0.35</v>
      </c>
      <c r="L78" s="61">
        <v>135951626</v>
      </c>
      <c r="M78" s="62">
        <v>118233243</v>
      </c>
      <c r="N78" s="12">
        <v>0.77</v>
      </c>
      <c r="O78" s="13">
        <v>0.23</v>
      </c>
      <c r="P78" s="13" t="s">
        <v>887</v>
      </c>
      <c r="Q78" s="14"/>
      <c r="R78" s="35">
        <v>11</v>
      </c>
      <c r="S78" s="36">
        <v>21</v>
      </c>
      <c r="T78" s="36">
        <v>163</v>
      </c>
      <c r="U78" s="36">
        <v>652</v>
      </c>
      <c r="V78" s="36">
        <v>6</v>
      </c>
      <c r="W78" s="37">
        <v>0</v>
      </c>
      <c r="X78" s="37">
        <v>0</v>
      </c>
      <c r="Y78" s="35">
        <f t="shared" si="41"/>
        <v>32</v>
      </c>
      <c r="Z78" s="36">
        <f t="shared" si="42"/>
        <v>195</v>
      </c>
      <c r="AA78" s="36">
        <f t="shared" si="43"/>
        <v>847</v>
      </c>
      <c r="AB78" s="37">
        <f t="shared" si="33"/>
        <v>853</v>
      </c>
      <c r="AC78" s="15">
        <f t="shared" si="44"/>
        <v>1.7408840659238334</v>
      </c>
      <c r="AD78" s="16">
        <f t="shared" si="45"/>
        <v>7.5616861735255743</v>
      </c>
    </row>
    <row r="79" spans="1:31">
      <c r="B79" s="48" t="s">
        <v>63</v>
      </c>
      <c r="C79" s="145"/>
      <c r="D79" s="145"/>
      <c r="E79" s="145"/>
      <c r="F79" s="145"/>
      <c r="G79" s="146"/>
      <c r="H79" s="53">
        <v>505990</v>
      </c>
      <c r="I79" s="54">
        <v>40037995</v>
      </c>
      <c r="J79" s="10">
        <v>79</v>
      </c>
      <c r="K79" s="11">
        <v>0.1</v>
      </c>
      <c r="L79" s="61">
        <v>38492134</v>
      </c>
      <c r="M79" s="62">
        <v>32562163</v>
      </c>
      <c r="N79" s="12">
        <v>0.77</v>
      </c>
      <c r="O79" s="13">
        <v>0.23</v>
      </c>
      <c r="P79" s="13" t="s">
        <v>886</v>
      </c>
      <c r="Q79" s="14" t="s">
        <v>697</v>
      </c>
      <c r="R79" s="35">
        <v>2</v>
      </c>
      <c r="S79" s="36">
        <v>4</v>
      </c>
      <c r="T79" s="36">
        <v>50</v>
      </c>
      <c r="U79" s="36">
        <v>262</v>
      </c>
      <c r="V79" s="36">
        <v>0</v>
      </c>
      <c r="W79" s="37">
        <v>0</v>
      </c>
      <c r="X79" s="37">
        <v>0</v>
      </c>
      <c r="Y79" s="35">
        <f t="shared" si="41"/>
        <v>6</v>
      </c>
      <c r="Z79" s="36">
        <f t="shared" si="42"/>
        <v>56</v>
      </c>
      <c r="AA79" s="36">
        <f t="shared" si="43"/>
        <v>318</v>
      </c>
      <c r="AB79" s="37">
        <f t="shared" si="33"/>
        <v>318</v>
      </c>
      <c r="AC79" s="15">
        <f t="shared" si="44"/>
        <v>1.8164564116478041</v>
      </c>
      <c r="AD79" s="16">
        <f t="shared" si="45"/>
        <v>10.314877480428603</v>
      </c>
    </row>
    <row r="80" spans="1:31">
      <c r="B80" s="48" t="s">
        <v>703</v>
      </c>
      <c r="C80" s="145"/>
      <c r="D80" s="145"/>
      <c r="E80" s="145"/>
      <c r="F80" s="145"/>
      <c r="G80" s="146"/>
      <c r="H80" s="53">
        <v>244110</v>
      </c>
      <c r="I80" s="54">
        <v>59647790</v>
      </c>
      <c r="J80" s="10">
        <v>244</v>
      </c>
      <c r="K80" s="11">
        <v>0.23</v>
      </c>
      <c r="L80" s="61">
        <v>61613482</v>
      </c>
      <c r="M80" s="62"/>
      <c r="N80" s="12">
        <v>0.89</v>
      </c>
      <c r="O80" s="13">
        <v>0.11</v>
      </c>
      <c r="P80" s="13" t="s">
        <v>886</v>
      </c>
      <c r="Q80" s="14"/>
      <c r="R80" s="35">
        <v>1</v>
      </c>
      <c r="S80" s="36">
        <v>4</v>
      </c>
      <c r="T80" s="36">
        <v>92</v>
      </c>
      <c r="U80" s="36">
        <v>344</v>
      </c>
      <c r="V80" s="36">
        <v>32</v>
      </c>
      <c r="W80" s="37">
        <v>4</v>
      </c>
      <c r="X80" s="37">
        <v>0</v>
      </c>
      <c r="Y80" s="35">
        <f t="shared" si="41"/>
        <v>5</v>
      </c>
      <c r="Z80" s="36">
        <f t="shared" si="42"/>
        <v>97</v>
      </c>
      <c r="AA80" s="36">
        <f t="shared" si="43"/>
        <v>441</v>
      </c>
      <c r="AB80" s="37">
        <f t="shared" si="33"/>
        <v>477</v>
      </c>
      <c r="AC80" s="15">
        <f t="shared" si="44"/>
        <v>1.8272054009870913</v>
      </c>
      <c r="AD80" s="16">
        <f t="shared" si="45"/>
        <v>8.3071915653124471</v>
      </c>
    </row>
    <row r="81" spans="1:30" ht="13.5" thickBot="1">
      <c r="B81" s="48" t="s">
        <v>8</v>
      </c>
      <c r="C81" s="147"/>
      <c r="D81" s="147"/>
      <c r="E81" s="147"/>
      <c r="F81" s="147"/>
      <c r="G81" s="146"/>
      <c r="H81" s="53">
        <v>9629047</v>
      </c>
      <c r="I81" s="54">
        <v>278058880</v>
      </c>
      <c r="J81" s="10">
        <v>29</v>
      </c>
      <c r="K81" s="11">
        <v>0.9</v>
      </c>
      <c r="L81" s="61">
        <v>338070951</v>
      </c>
      <c r="M81" s="62">
        <v>403943147</v>
      </c>
      <c r="N81" s="12">
        <v>0.77</v>
      </c>
      <c r="O81" s="13">
        <v>0.23</v>
      </c>
      <c r="P81" s="13" t="s">
        <v>886</v>
      </c>
      <c r="Q81" s="14" t="s">
        <v>697</v>
      </c>
      <c r="R81" s="35">
        <v>9</v>
      </c>
      <c r="S81" s="36">
        <v>22</v>
      </c>
      <c r="T81" s="36">
        <v>219</v>
      </c>
      <c r="U81" s="36">
        <v>1654</v>
      </c>
      <c r="V81" s="36">
        <v>9</v>
      </c>
      <c r="W81" s="37">
        <v>1</v>
      </c>
      <c r="X81" s="37">
        <v>0</v>
      </c>
      <c r="Y81" s="35">
        <f t="shared" si="41"/>
        <v>31</v>
      </c>
      <c r="Z81" s="36">
        <f t="shared" si="42"/>
        <v>250</v>
      </c>
      <c r="AA81" s="36">
        <f t="shared" si="43"/>
        <v>1904</v>
      </c>
      <c r="AB81" s="37">
        <f t="shared" si="33"/>
        <v>1914</v>
      </c>
      <c r="AC81" s="15">
        <f t="shared" si="44"/>
        <v>1.1676495448565596</v>
      </c>
      <c r="AD81" s="16">
        <f t="shared" si="45"/>
        <v>8.8928189336275558</v>
      </c>
    </row>
    <row r="82" spans="1:30">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row>
    <row r="83" spans="1:30">
      <c r="A83" s="1">
        <v>1</v>
      </c>
    </row>
    <row r="84" spans="1:30">
      <c r="A84" s="1">
        <v>2</v>
      </c>
    </row>
    <row r="85" spans="1:30">
      <c r="A85" s="1">
        <v>3</v>
      </c>
    </row>
    <row r="86" spans="1:30">
      <c r="A86" s="1">
        <v>4</v>
      </c>
    </row>
    <row r="87" spans="1:30">
      <c r="A87" s="1">
        <v>5</v>
      </c>
    </row>
    <row r="88" spans="1:30">
      <c r="A88" s="1">
        <v>6</v>
      </c>
    </row>
    <row r="89" spans="1:30">
      <c r="A89" s="1">
        <v>7</v>
      </c>
    </row>
    <row r="90" spans="1:30">
      <c r="A90" s="1">
        <v>8</v>
      </c>
    </row>
    <row r="91" spans="1:30">
      <c r="A91" s="1">
        <v>9</v>
      </c>
    </row>
    <row r="92" spans="1:30">
      <c r="A92" s="1">
        <v>10</v>
      </c>
    </row>
    <row r="93" spans="1:30">
      <c r="A93" s="1">
        <v>11</v>
      </c>
    </row>
    <row r="94" spans="1:30">
      <c r="A94" s="1">
        <v>12</v>
      </c>
    </row>
    <row r="95" spans="1:30">
      <c r="A95" s="1">
        <v>13</v>
      </c>
    </row>
    <row r="96" spans="1:30">
      <c r="A96" s="1">
        <v>14</v>
      </c>
    </row>
    <row r="97" spans="1:1">
      <c r="A97" s="1">
        <v>15</v>
      </c>
    </row>
    <row r="98" spans="1:1">
      <c r="A98" s="1">
        <v>16</v>
      </c>
    </row>
    <row r="99" spans="1:1">
      <c r="A99" s="1">
        <v>17</v>
      </c>
    </row>
    <row r="100" spans="1:1">
      <c r="A100" s="1">
        <v>18</v>
      </c>
    </row>
    <row r="101" spans="1:1">
      <c r="A101" s="1">
        <v>19</v>
      </c>
    </row>
    <row r="102" spans="1:1">
      <c r="A102" s="1">
        <v>20</v>
      </c>
    </row>
    <row r="103" spans="1:1">
      <c r="A103" s="1">
        <v>21</v>
      </c>
    </row>
    <row r="104" spans="1:1">
      <c r="A104" s="1">
        <v>22</v>
      </c>
    </row>
    <row r="105" spans="1:1">
      <c r="A105" s="1">
        <v>23</v>
      </c>
    </row>
    <row r="106" spans="1:1">
      <c r="A106" s="1">
        <v>24</v>
      </c>
    </row>
    <row r="107" spans="1:1">
      <c r="A107" s="1">
        <v>25</v>
      </c>
    </row>
    <row r="108" spans="1:1">
      <c r="A108" s="1">
        <v>26</v>
      </c>
    </row>
    <row r="109" spans="1:1">
      <c r="A109" s="1">
        <v>27</v>
      </c>
    </row>
    <row r="110" spans="1:1">
      <c r="A110" s="1">
        <v>28</v>
      </c>
    </row>
    <row r="111" spans="1:1">
      <c r="A111" s="1">
        <v>29</v>
      </c>
    </row>
    <row r="112" spans="1:1">
      <c r="A112" s="1">
        <v>30</v>
      </c>
    </row>
    <row r="113" spans="1:31">
      <c r="A113" s="1">
        <v>31</v>
      </c>
    </row>
    <row r="114" spans="1:31">
      <c r="A114" s="1">
        <v>32</v>
      </c>
    </row>
    <row r="115" spans="1:31">
      <c r="A115" s="1">
        <v>33</v>
      </c>
    </row>
    <row r="116" spans="1:31">
      <c r="A116" s="1">
        <v>34</v>
      </c>
    </row>
    <row r="117" spans="1:31">
      <c r="A117" s="1">
        <v>35</v>
      </c>
    </row>
    <row r="118" spans="1:31">
      <c r="A118" s="1">
        <v>36</v>
      </c>
    </row>
    <row r="119" spans="1:31">
      <c r="A119" s="1">
        <v>37</v>
      </c>
    </row>
    <row r="120" spans="1:31">
      <c r="A120" s="1">
        <v>38</v>
      </c>
    </row>
    <row r="121" spans="1:31">
      <c r="A121" s="1">
        <v>39</v>
      </c>
    </row>
    <row r="122" spans="1:31">
      <c r="A122" s="1">
        <v>40</v>
      </c>
    </row>
    <row r="124" spans="1:31" ht="26.25">
      <c r="B124" s="128" t="s">
        <v>940</v>
      </c>
      <c r="C124" s="128"/>
      <c r="D124" s="128"/>
      <c r="E124" s="128"/>
      <c r="F124" s="128"/>
      <c r="G124" s="128"/>
      <c r="H124" s="87"/>
      <c r="I124" s="87"/>
      <c r="J124" s="87"/>
      <c r="K124" s="87"/>
      <c r="L124" s="87"/>
      <c r="M124" s="87"/>
      <c r="N124" s="87"/>
      <c r="O124" s="87"/>
      <c r="P124" s="87"/>
      <c r="Q124" s="87"/>
      <c r="R124" s="87"/>
      <c r="S124" s="87"/>
      <c r="T124" s="87"/>
      <c r="U124" s="87"/>
      <c r="V124" s="87"/>
      <c r="W124" s="87"/>
      <c r="X124" s="87"/>
      <c r="Y124" s="87"/>
      <c r="Z124" s="87"/>
      <c r="AA124" s="87"/>
      <c r="AB124" s="87"/>
      <c r="AC124" s="87"/>
      <c r="AD124" s="87"/>
    </row>
    <row r="125" spans="1:31" ht="13.5" thickBot="1"/>
    <row r="126" spans="1:31" ht="18.75" thickBot="1">
      <c r="A126" s="1" t="s">
        <v>872</v>
      </c>
      <c r="B126" s="104" t="s">
        <v>875</v>
      </c>
      <c r="C126" s="143"/>
      <c r="D126" s="143"/>
      <c r="E126" s="143"/>
      <c r="F126" s="143"/>
      <c r="G126" s="144"/>
      <c r="H126" s="51">
        <f>SUM(H127:H130)</f>
        <v>21779657</v>
      </c>
      <c r="I126" s="52">
        <f>SUM(I127:I130)</f>
        <v>309708037</v>
      </c>
      <c r="J126" s="25">
        <f>I126/H126</f>
        <v>14.220060352649263</v>
      </c>
      <c r="K126" s="26"/>
      <c r="L126" s="59">
        <f>SUM(L127:L130)</f>
        <v>376235557</v>
      </c>
      <c r="M126" s="60">
        <f>SUM(M127:M130)</f>
        <v>445372726</v>
      </c>
      <c r="N126" s="27"/>
      <c r="O126" s="28"/>
      <c r="P126" s="28"/>
      <c r="Q126" s="29"/>
      <c r="R126" s="32">
        <f t="shared" ref="R126:AB126" si="46">SUM(R127:R130)</f>
        <v>11</v>
      </c>
      <c r="S126" s="33">
        <f t="shared" si="46"/>
        <v>28</v>
      </c>
      <c r="T126" s="33">
        <f t="shared" si="46"/>
        <v>252</v>
      </c>
      <c r="U126" s="33">
        <f t="shared" si="46"/>
        <v>1786</v>
      </c>
      <c r="V126" s="33">
        <f t="shared" si="46"/>
        <v>87</v>
      </c>
      <c r="W126" s="34">
        <f t="shared" si="46"/>
        <v>2</v>
      </c>
      <c r="X126" s="34">
        <f t="shared" si="46"/>
        <v>0</v>
      </c>
      <c r="Y126" s="32">
        <f t="shared" si="46"/>
        <v>39</v>
      </c>
      <c r="Z126" s="33">
        <f t="shared" si="46"/>
        <v>291</v>
      </c>
      <c r="AA126" s="33">
        <f t="shared" si="46"/>
        <v>2077</v>
      </c>
      <c r="AB126" s="34">
        <f t="shared" si="46"/>
        <v>2166</v>
      </c>
      <c r="AC126" s="30" t="e">
        <f>Z126/(I126*N126)*1000000</f>
        <v>#DIV/0!</v>
      </c>
      <c r="AD126" s="31" t="e">
        <f>AA126/(I126*N126)*1000000</f>
        <v>#DIV/0!</v>
      </c>
      <c r="AE126" s="9"/>
    </row>
    <row r="127" spans="1:31">
      <c r="A127" s="1" t="s">
        <v>874</v>
      </c>
      <c r="B127" s="48" t="s">
        <v>8</v>
      </c>
      <c r="C127" s="145" t="s">
        <v>1800</v>
      </c>
      <c r="D127" s="145" t="s">
        <v>1801</v>
      </c>
      <c r="E127" s="145">
        <v>840</v>
      </c>
      <c r="F127" s="145" t="s">
        <v>1802</v>
      </c>
      <c r="G127" s="146" t="s">
        <v>1803</v>
      </c>
      <c r="H127" s="53">
        <v>9629047</v>
      </c>
      <c r="I127" s="54">
        <v>278058880</v>
      </c>
      <c r="J127" s="10">
        <v>29</v>
      </c>
      <c r="K127" s="11">
        <v>0.9</v>
      </c>
      <c r="L127" s="61">
        <v>338070951</v>
      </c>
      <c r="M127" s="62">
        <v>403943147</v>
      </c>
      <c r="N127" s="12">
        <v>0.77</v>
      </c>
      <c r="O127" s="13">
        <v>0.23</v>
      </c>
      <c r="P127" s="13" t="s">
        <v>886</v>
      </c>
      <c r="Q127" s="14" t="s">
        <v>697</v>
      </c>
      <c r="R127" s="35">
        <v>9</v>
      </c>
      <c r="S127" s="36">
        <v>22</v>
      </c>
      <c r="T127" s="36">
        <v>219</v>
      </c>
      <c r="U127" s="36">
        <v>1654</v>
      </c>
      <c r="V127" s="36">
        <v>9</v>
      </c>
      <c r="W127" s="37">
        <v>1</v>
      </c>
      <c r="X127" s="37">
        <v>0</v>
      </c>
      <c r="Y127" s="35">
        <f t="shared" ref="Y127:Y130" si="47">SUM(R127:S127)</f>
        <v>31</v>
      </c>
      <c r="Z127" s="36">
        <f t="shared" ref="Z127:Z130" si="48">SUM(R127:T127)</f>
        <v>250</v>
      </c>
      <c r="AA127" s="36">
        <f t="shared" ref="AA127:AA130" si="49">SUM(R127:U127)</f>
        <v>1904</v>
      </c>
      <c r="AB127" s="37">
        <f t="shared" ref="AB127:AB130" si="50">SUM(R127:X127)</f>
        <v>1914</v>
      </c>
      <c r="AC127" s="15">
        <f>Z127/(I127*N127)*1000000</f>
        <v>1.1676495448565596</v>
      </c>
      <c r="AD127" s="16">
        <f>AA127/(I127*N127)*1000000</f>
        <v>8.8928189336275558</v>
      </c>
      <c r="AE127" s="9"/>
    </row>
    <row r="128" spans="1:31">
      <c r="B128" s="48" t="s">
        <v>13</v>
      </c>
      <c r="C128" s="145" t="s">
        <v>1083</v>
      </c>
      <c r="D128" s="145" t="s">
        <v>1084</v>
      </c>
      <c r="E128" s="145">
        <v>124</v>
      </c>
      <c r="F128" s="145" t="s">
        <v>1085</v>
      </c>
      <c r="G128" s="146" t="s">
        <v>1086</v>
      </c>
      <c r="H128" s="53">
        <v>9970610</v>
      </c>
      <c r="I128" s="54">
        <v>31592805</v>
      </c>
      <c r="J128" s="10">
        <v>3.2</v>
      </c>
      <c r="K128" s="11">
        <v>0.99</v>
      </c>
      <c r="L128" s="61">
        <v>38164606</v>
      </c>
      <c r="M128" s="62">
        <v>41429579</v>
      </c>
      <c r="N128" s="12">
        <v>0.77</v>
      </c>
      <c r="O128" s="13">
        <v>0.23</v>
      </c>
      <c r="P128" s="13" t="s">
        <v>887</v>
      </c>
      <c r="Q128" s="14" t="s">
        <v>697</v>
      </c>
      <c r="R128" s="35">
        <v>2</v>
      </c>
      <c r="S128" s="36">
        <v>6</v>
      </c>
      <c r="T128" s="36">
        <v>33</v>
      </c>
      <c r="U128" s="36">
        <v>132</v>
      </c>
      <c r="V128" s="36">
        <v>3</v>
      </c>
      <c r="W128" s="37">
        <v>0</v>
      </c>
      <c r="X128" s="37">
        <v>0</v>
      </c>
      <c r="Y128" s="35">
        <f t="shared" si="47"/>
        <v>8</v>
      </c>
      <c r="Z128" s="36">
        <f t="shared" si="48"/>
        <v>41</v>
      </c>
      <c r="AA128" s="36">
        <f t="shared" si="49"/>
        <v>173</v>
      </c>
      <c r="AB128" s="37">
        <f t="shared" si="50"/>
        <v>176</v>
      </c>
      <c r="AC128" s="15">
        <f>Z128/(I128*N128)*1000000</f>
        <v>1.6854075871627494</v>
      </c>
      <c r="AD128" s="16">
        <f>AA128/(I128*N128)*1000000</f>
        <v>7.1115978677842833</v>
      </c>
      <c r="AE128" s="9"/>
    </row>
    <row r="129" spans="1:31" ht="13.5" thickBot="1">
      <c r="B129" s="48" t="s">
        <v>888</v>
      </c>
      <c r="C129" s="147" t="s">
        <v>1248</v>
      </c>
      <c r="D129" s="147" t="s">
        <v>1249</v>
      </c>
      <c r="E129" s="147">
        <v>304</v>
      </c>
      <c r="F129" s="147" t="s">
        <v>1250</v>
      </c>
      <c r="G129" s="146" t="s">
        <v>1251</v>
      </c>
      <c r="H129" s="53">
        <v>2180000</v>
      </c>
      <c r="I129" s="54">
        <v>56352</v>
      </c>
      <c r="J129" s="10"/>
      <c r="K129" s="11"/>
      <c r="L129" s="61"/>
      <c r="M129" s="62"/>
      <c r="N129" s="12"/>
      <c r="O129" s="13"/>
      <c r="P129" s="13"/>
      <c r="Q129" s="14"/>
      <c r="R129" s="35">
        <v>0</v>
      </c>
      <c r="S129" s="36">
        <v>0</v>
      </c>
      <c r="T129" s="36">
        <v>0</v>
      </c>
      <c r="U129" s="36">
        <v>0</v>
      </c>
      <c r="V129" s="36">
        <v>74</v>
      </c>
      <c r="W129" s="37">
        <v>0</v>
      </c>
      <c r="X129" s="37">
        <v>0</v>
      </c>
      <c r="Y129" s="35">
        <f t="shared" si="47"/>
        <v>0</v>
      </c>
      <c r="Z129" s="36">
        <f t="shared" si="48"/>
        <v>0</v>
      </c>
      <c r="AA129" s="36">
        <f t="shared" si="49"/>
        <v>0</v>
      </c>
      <c r="AB129" s="37">
        <f t="shared" si="50"/>
        <v>74</v>
      </c>
      <c r="AC129" s="15" t="e">
        <f>Z129/(I129*N129)*1000000</f>
        <v>#DIV/0!</v>
      </c>
      <c r="AD129" s="16" t="e">
        <f>AA129/(I129*N129)*1000000</f>
        <v>#DIV/0!</v>
      </c>
      <c r="AE129" s="9"/>
    </row>
    <row r="130" spans="1:31" ht="13.5" thickBot="1">
      <c r="B130" s="48" t="s">
        <v>1858</v>
      </c>
      <c r="C130" s="147" t="s">
        <v>1248</v>
      </c>
      <c r="D130" s="147" t="s">
        <v>1249</v>
      </c>
      <c r="E130" s="147">
        <v>304</v>
      </c>
      <c r="F130" s="147" t="s">
        <v>1250</v>
      </c>
      <c r="G130" s="146" t="s">
        <v>1251</v>
      </c>
      <c r="H130" s="53"/>
      <c r="I130" s="54"/>
      <c r="J130" s="10"/>
      <c r="K130" s="11"/>
      <c r="L130" s="61"/>
      <c r="M130" s="62"/>
      <c r="N130" s="12"/>
      <c r="O130" s="13"/>
      <c r="P130" s="13"/>
      <c r="Q130" s="14"/>
      <c r="R130" s="35">
        <v>0</v>
      </c>
      <c r="S130" s="36">
        <v>0</v>
      </c>
      <c r="T130" s="36">
        <v>0</v>
      </c>
      <c r="U130" s="36">
        <v>0</v>
      </c>
      <c r="V130" s="36">
        <v>1</v>
      </c>
      <c r="W130" s="37">
        <v>1</v>
      </c>
      <c r="X130" s="37">
        <v>0</v>
      </c>
      <c r="Y130" s="35">
        <f t="shared" si="47"/>
        <v>0</v>
      </c>
      <c r="Z130" s="36">
        <f t="shared" si="48"/>
        <v>0</v>
      </c>
      <c r="AA130" s="36">
        <f t="shared" si="49"/>
        <v>0</v>
      </c>
      <c r="AB130" s="37">
        <f t="shared" si="50"/>
        <v>2</v>
      </c>
      <c r="AC130" s="15" t="e">
        <f>Z130/(I130*N130)*1000000</f>
        <v>#DIV/0!</v>
      </c>
      <c r="AD130" s="16" t="e">
        <f>AA130/(I130*N130)*1000000</f>
        <v>#DIV/0!</v>
      </c>
      <c r="AE130" s="9"/>
    </row>
    <row r="131" spans="1:31" ht="13.5" thickBot="1">
      <c r="A131" s="1" t="s">
        <v>923</v>
      </c>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row>
    <row r="132" spans="1:31" ht="18.75" thickBot="1">
      <c r="A132" s="1" t="s">
        <v>872</v>
      </c>
      <c r="B132" s="104" t="s">
        <v>876</v>
      </c>
      <c r="C132" s="143"/>
      <c r="D132" s="143"/>
      <c r="E132" s="143"/>
      <c r="F132" s="143"/>
      <c r="G132" s="144"/>
      <c r="H132" s="51">
        <f>SUM(H133:H165)</f>
        <v>2723989</v>
      </c>
      <c r="I132" s="52">
        <f>SUM(I133:I165)</f>
        <v>176179232</v>
      </c>
      <c r="J132" s="25">
        <f>I132/H132</f>
        <v>64.676924906818641</v>
      </c>
      <c r="K132" s="26"/>
      <c r="L132" s="59">
        <f t="shared" ref="L132:M132" si="51">SUM(L133:L165)</f>
        <v>229661384</v>
      </c>
      <c r="M132" s="60">
        <f t="shared" si="51"/>
        <v>270901986</v>
      </c>
      <c r="N132" s="27"/>
      <c r="O132" s="28"/>
      <c r="P132" s="28"/>
      <c r="Q132" s="29"/>
      <c r="R132" s="32">
        <f t="shared" ref="R132:AB132" si="52">SUM(R133:R165)</f>
        <v>14</v>
      </c>
      <c r="S132" s="33">
        <f t="shared" si="52"/>
        <v>20</v>
      </c>
      <c r="T132" s="33">
        <f t="shared" si="52"/>
        <v>181</v>
      </c>
      <c r="U132" s="33">
        <f t="shared" si="52"/>
        <v>764</v>
      </c>
      <c r="V132" s="33">
        <f t="shared" si="52"/>
        <v>32</v>
      </c>
      <c r="W132" s="34">
        <f t="shared" si="52"/>
        <v>7</v>
      </c>
      <c r="X132" s="34">
        <f t="shared" ref="X132" si="53">SUM(X133:X165)</f>
        <v>0</v>
      </c>
      <c r="Y132" s="32">
        <f t="shared" si="52"/>
        <v>34</v>
      </c>
      <c r="Z132" s="33">
        <f t="shared" si="52"/>
        <v>215</v>
      </c>
      <c r="AA132" s="33">
        <f t="shared" si="52"/>
        <v>979</v>
      </c>
      <c r="AB132" s="34">
        <f t="shared" si="52"/>
        <v>1018</v>
      </c>
      <c r="AC132" s="30" t="e">
        <f t="shared" ref="AC132:AC165" si="54">Z132/(I132*N132)*1000000</f>
        <v>#DIV/0!</v>
      </c>
      <c r="AD132" s="31" t="e">
        <f t="shared" ref="AD132:AD165" si="55">AA132/(I132*N132)*1000000</f>
        <v>#DIV/0!</v>
      </c>
      <c r="AE132" s="9"/>
    </row>
    <row r="133" spans="1:31">
      <c r="A133" s="1" t="s">
        <v>874</v>
      </c>
      <c r="B133" s="49" t="s">
        <v>15</v>
      </c>
      <c r="C133" s="148" t="s">
        <v>1472</v>
      </c>
      <c r="D133" s="148" t="s">
        <v>1473</v>
      </c>
      <c r="E133" s="148">
        <v>484</v>
      </c>
      <c r="F133" s="148" t="s">
        <v>1474</v>
      </c>
      <c r="G133" s="149" t="s">
        <v>1475</v>
      </c>
      <c r="H133" s="55">
        <v>1964382</v>
      </c>
      <c r="I133" s="56">
        <v>101879170</v>
      </c>
      <c r="J133" s="17">
        <v>52</v>
      </c>
      <c r="K133" s="18">
        <v>1.5</v>
      </c>
      <c r="L133" s="63">
        <v>133834712</v>
      </c>
      <c r="M133" s="64">
        <v>153162145</v>
      </c>
      <c r="N133" s="19">
        <v>0.74</v>
      </c>
      <c r="O133" s="20">
        <v>0.26</v>
      </c>
      <c r="P133" s="20" t="s">
        <v>887</v>
      </c>
      <c r="Q133" s="21" t="s">
        <v>697</v>
      </c>
      <c r="R133" s="38">
        <v>10</v>
      </c>
      <c r="S133" s="39">
        <v>16</v>
      </c>
      <c r="T133" s="39">
        <v>124</v>
      </c>
      <c r="U133" s="39">
        <v>617</v>
      </c>
      <c r="V133" s="39">
        <v>0</v>
      </c>
      <c r="W133" s="40">
        <v>0</v>
      </c>
      <c r="X133" s="40">
        <v>0</v>
      </c>
      <c r="Y133" s="38">
        <f t="shared" ref="Y133:Y165" si="56">SUM(R133:S133)</f>
        <v>26</v>
      </c>
      <c r="Z133" s="39">
        <f t="shared" ref="Z133:Z165" si="57">SUM(R133:T133)</f>
        <v>150</v>
      </c>
      <c r="AA133" s="39">
        <f t="shared" ref="AA133:AA165" si="58">SUM(R133:U133)</f>
        <v>767</v>
      </c>
      <c r="AB133" s="40">
        <f t="shared" ref="AB133:AB165" si="59">SUM(R133:X133)</f>
        <v>767</v>
      </c>
      <c r="AC133" s="22">
        <f t="shared" si="54"/>
        <v>1.9896383402289468</v>
      </c>
      <c r="AD133" s="23">
        <f t="shared" si="55"/>
        <v>10.173684046370681</v>
      </c>
      <c r="AE133" s="9"/>
    </row>
    <row r="134" spans="1:31">
      <c r="B134" s="48" t="s">
        <v>16</v>
      </c>
      <c r="C134" s="145" t="s">
        <v>1264</v>
      </c>
      <c r="D134" s="145" t="s">
        <v>1265</v>
      </c>
      <c r="E134" s="145">
        <v>320</v>
      </c>
      <c r="F134" s="145" t="s">
        <v>1266</v>
      </c>
      <c r="G134" s="146" t="s">
        <v>1267</v>
      </c>
      <c r="H134" s="53">
        <v>108889</v>
      </c>
      <c r="I134" s="54">
        <v>12974361</v>
      </c>
      <c r="J134" s="10">
        <v>119</v>
      </c>
      <c r="K134" s="11">
        <v>2.6</v>
      </c>
      <c r="L134" s="61">
        <v>22050468</v>
      </c>
      <c r="M134" s="62">
        <v>31471616</v>
      </c>
      <c r="N134" s="12">
        <v>0.4</v>
      </c>
      <c r="O134" s="13">
        <v>0.6</v>
      </c>
      <c r="P134" s="13" t="s">
        <v>887</v>
      </c>
      <c r="Q134" s="14"/>
      <c r="R134" s="35">
        <v>1</v>
      </c>
      <c r="S134" s="36">
        <v>0</v>
      </c>
      <c r="T134" s="36">
        <v>7</v>
      </c>
      <c r="U134" s="36">
        <v>9</v>
      </c>
      <c r="V134" s="36">
        <v>9</v>
      </c>
      <c r="W134" s="37">
        <v>1</v>
      </c>
      <c r="X134" s="37">
        <v>0</v>
      </c>
      <c r="Y134" s="35">
        <f t="shared" si="56"/>
        <v>1</v>
      </c>
      <c r="Z134" s="36">
        <f t="shared" si="57"/>
        <v>8</v>
      </c>
      <c r="AA134" s="36">
        <f t="shared" si="58"/>
        <v>17</v>
      </c>
      <c r="AB134" s="37">
        <f t="shared" si="59"/>
        <v>27</v>
      </c>
      <c r="AC134" s="15">
        <f t="shared" si="54"/>
        <v>1.5415017356153415</v>
      </c>
      <c r="AD134" s="16">
        <f t="shared" si="55"/>
        <v>3.2756911881826007</v>
      </c>
      <c r="AE134" s="9"/>
    </row>
    <row r="135" spans="1:31">
      <c r="B135" s="48" t="s">
        <v>17</v>
      </c>
      <c r="C135" s="145" t="s">
        <v>1023</v>
      </c>
      <c r="D135" s="145" t="s">
        <v>1024</v>
      </c>
      <c r="E135" s="145">
        <v>84</v>
      </c>
      <c r="F135" s="145" t="s">
        <v>1025</v>
      </c>
      <c r="G135" s="146" t="s">
        <v>1026</v>
      </c>
      <c r="H135" s="53">
        <v>22965</v>
      </c>
      <c r="I135" s="54">
        <v>256062</v>
      </c>
      <c r="J135" s="10">
        <v>11</v>
      </c>
      <c r="K135" s="11">
        <v>2.7</v>
      </c>
      <c r="L135" s="61">
        <v>431723</v>
      </c>
      <c r="M135" s="62">
        <v>594229</v>
      </c>
      <c r="N135" s="12">
        <v>0.46</v>
      </c>
      <c r="O135" s="13">
        <v>0.54</v>
      </c>
      <c r="P135" s="13"/>
      <c r="Q135" s="14"/>
      <c r="R135" s="35">
        <v>0</v>
      </c>
      <c r="S135" s="36">
        <v>0</v>
      </c>
      <c r="T135" s="36">
        <v>0</v>
      </c>
      <c r="U135" s="36">
        <v>1</v>
      </c>
      <c r="V135" s="36">
        <v>8</v>
      </c>
      <c r="W135" s="37">
        <v>0</v>
      </c>
      <c r="X135" s="37">
        <v>0</v>
      </c>
      <c r="Y135" s="35">
        <f t="shared" si="56"/>
        <v>0</v>
      </c>
      <c r="Z135" s="36">
        <f t="shared" si="57"/>
        <v>0</v>
      </c>
      <c r="AA135" s="36">
        <f t="shared" si="58"/>
        <v>1</v>
      </c>
      <c r="AB135" s="37">
        <f t="shared" si="59"/>
        <v>9</v>
      </c>
      <c r="AC135" s="15">
        <f t="shared" si="54"/>
        <v>0</v>
      </c>
      <c r="AD135" s="16">
        <f t="shared" si="55"/>
        <v>8.4897917046584848</v>
      </c>
      <c r="AE135" s="9"/>
    </row>
    <row r="136" spans="1:31">
      <c r="B136" s="48" t="s">
        <v>18</v>
      </c>
      <c r="C136" s="145" t="s">
        <v>1172</v>
      </c>
      <c r="D136" s="145" t="s">
        <v>1173</v>
      </c>
      <c r="E136" s="145">
        <v>222</v>
      </c>
      <c r="F136" s="145" t="s">
        <v>1174</v>
      </c>
      <c r="G136" s="146" t="s">
        <v>1175</v>
      </c>
      <c r="H136" s="53">
        <v>21041</v>
      </c>
      <c r="I136" s="54">
        <v>6237662</v>
      </c>
      <c r="J136" s="10">
        <v>296</v>
      </c>
      <c r="K136" s="11">
        <v>1.85</v>
      </c>
      <c r="L136" s="61">
        <v>9107608</v>
      </c>
      <c r="M136" s="62">
        <v>12039149</v>
      </c>
      <c r="N136" s="12">
        <v>0.46</v>
      </c>
      <c r="O136" s="13">
        <v>0.54</v>
      </c>
      <c r="P136" s="13" t="s">
        <v>887</v>
      </c>
      <c r="Q136" s="14"/>
      <c r="R136" s="35">
        <v>0</v>
      </c>
      <c r="S136" s="36">
        <v>0</v>
      </c>
      <c r="T136" s="36">
        <v>8</v>
      </c>
      <c r="U136" s="36">
        <v>11</v>
      </c>
      <c r="V136" s="36">
        <v>0</v>
      </c>
      <c r="W136" s="37">
        <v>0</v>
      </c>
      <c r="X136" s="37">
        <v>0</v>
      </c>
      <c r="Y136" s="35">
        <f t="shared" si="56"/>
        <v>0</v>
      </c>
      <c r="Z136" s="36">
        <f t="shared" si="57"/>
        <v>8</v>
      </c>
      <c r="AA136" s="36">
        <f t="shared" si="58"/>
        <v>19</v>
      </c>
      <c r="AB136" s="37">
        <f t="shared" si="59"/>
        <v>19</v>
      </c>
      <c r="AC136" s="15">
        <f t="shared" si="54"/>
        <v>2.7881126530783629</v>
      </c>
      <c r="AD136" s="16">
        <f t="shared" si="55"/>
        <v>6.6217675510611116</v>
      </c>
      <c r="AE136" s="9"/>
    </row>
    <row r="137" spans="1:31">
      <c r="B137" s="48" t="s">
        <v>19</v>
      </c>
      <c r="C137" s="145" t="s">
        <v>1292</v>
      </c>
      <c r="D137" s="145" t="s">
        <v>1293</v>
      </c>
      <c r="E137" s="145">
        <v>340</v>
      </c>
      <c r="F137" s="145" t="s">
        <v>1294</v>
      </c>
      <c r="G137" s="146" t="s">
        <v>1295</v>
      </c>
      <c r="H137" s="53">
        <v>112492</v>
      </c>
      <c r="I137" s="54">
        <v>6406052</v>
      </c>
      <c r="J137" s="10">
        <v>57</v>
      </c>
      <c r="K137" s="11">
        <v>2.4300000000000002</v>
      </c>
      <c r="L137" s="61">
        <v>9344971</v>
      </c>
      <c r="M137" s="62">
        <v>11861333</v>
      </c>
      <c r="N137" s="12">
        <v>0.46</v>
      </c>
      <c r="O137" s="13">
        <v>0.54</v>
      </c>
      <c r="P137" s="13" t="s">
        <v>887</v>
      </c>
      <c r="Q137" s="14"/>
      <c r="R137" s="35">
        <v>1</v>
      </c>
      <c r="S137" s="36">
        <v>0</v>
      </c>
      <c r="T137" s="36">
        <v>4</v>
      </c>
      <c r="U137" s="36">
        <v>14</v>
      </c>
      <c r="V137" s="36">
        <v>2</v>
      </c>
      <c r="W137" s="37">
        <v>1</v>
      </c>
      <c r="X137" s="37">
        <v>0</v>
      </c>
      <c r="Y137" s="35">
        <f t="shared" si="56"/>
        <v>1</v>
      </c>
      <c r="Z137" s="36">
        <f t="shared" si="57"/>
        <v>5</v>
      </c>
      <c r="AA137" s="36">
        <f t="shared" si="58"/>
        <v>19</v>
      </c>
      <c r="AB137" s="37">
        <f t="shared" si="59"/>
        <v>22</v>
      </c>
      <c r="AC137" s="15">
        <f t="shared" si="54"/>
        <v>1.6967650617558685</v>
      </c>
      <c r="AD137" s="16">
        <f t="shared" si="55"/>
        <v>6.4477072346722997</v>
      </c>
      <c r="AE137" s="9"/>
    </row>
    <row r="138" spans="1:31">
      <c r="B138" s="48" t="s">
        <v>20</v>
      </c>
      <c r="C138" s="145" t="s">
        <v>1536</v>
      </c>
      <c r="D138" s="145" t="s">
        <v>1537</v>
      </c>
      <c r="E138" s="145">
        <v>558</v>
      </c>
      <c r="F138" s="145" t="s">
        <v>1538</v>
      </c>
      <c r="G138" s="146" t="s">
        <v>1539</v>
      </c>
      <c r="H138" s="53">
        <v>129494</v>
      </c>
      <c r="I138" s="54">
        <v>4918393</v>
      </c>
      <c r="J138" s="10">
        <v>38</v>
      </c>
      <c r="K138" s="11">
        <v>2.15</v>
      </c>
      <c r="L138" s="61">
        <v>7268523</v>
      </c>
      <c r="M138" s="62">
        <v>9084165</v>
      </c>
      <c r="N138" s="12">
        <v>0.38</v>
      </c>
      <c r="O138" s="13">
        <v>0.98</v>
      </c>
      <c r="P138" s="13" t="s">
        <v>887</v>
      </c>
      <c r="Q138" s="14"/>
      <c r="R138" s="35">
        <v>0</v>
      </c>
      <c r="S138" s="36">
        <v>1</v>
      </c>
      <c r="T138" s="36">
        <v>1</v>
      </c>
      <c r="U138" s="36">
        <v>17</v>
      </c>
      <c r="V138" s="36">
        <v>1</v>
      </c>
      <c r="W138" s="37">
        <v>0</v>
      </c>
      <c r="X138" s="37">
        <v>0</v>
      </c>
      <c r="Y138" s="35">
        <f t="shared" si="56"/>
        <v>1</v>
      </c>
      <c r="Z138" s="36">
        <f t="shared" si="57"/>
        <v>2</v>
      </c>
      <c r="AA138" s="36">
        <f t="shared" si="58"/>
        <v>19</v>
      </c>
      <c r="AB138" s="37">
        <f t="shared" si="59"/>
        <v>20</v>
      </c>
      <c r="AC138" s="15">
        <f t="shared" si="54"/>
        <v>1.0700970611207445</v>
      </c>
      <c r="AD138" s="16">
        <f t="shared" si="55"/>
        <v>10.165922080647073</v>
      </c>
      <c r="AE138" s="9"/>
    </row>
    <row r="139" spans="1:31">
      <c r="B139" s="48" t="s">
        <v>21</v>
      </c>
      <c r="C139" s="145" t="s">
        <v>1124</v>
      </c>
      <c r="D139" s="145" t="s">
        <v>1125</v>
      </c>
      <c r="E139" s="145">
        <v>188</v>
      </c>
      <c r="F139" s="145" t="s">
        <v>1126</v>
      </c>
      <c r="G139" s="146" t="s">
        <v>1127</v>
      </c>
      <c r="H139" s="53">
        <v>51060</v>
      </c>
      <c r="I139" s="54">
        <v>3773057</v>
      </c>
      <c r="J139" s="10">
        <v>74</v>
      </c>
      <c r="K139" s="11">
        <v>1.65</v>
      </c>
      <c r="L139" s="61">
        <v>5074472</v>
      </c>
      <c r="M139" s="62">
        <v>5696700</v>
      </c>
      <c r="N139" s="12">
        <v>0.51</v>
      </c>
      <c r="O139" s="13">
        <v>0.49</v>
      </c>
      <c r="P139" s="13" t="s">
        <v>887</v>
      </c>
      <c r="Q139" s="14"/>
      <c r="R139" s="35">
        <v>0</v>
      </c>
      <c r="S139" s="36">
        <v>0</v>
      </c>
      <c r="T139" s="36">
        <v>5</v>
      </c>
      <c r="U139" s="36">
        <v>6</v>
      </c>
      <c r="V139" s="36">
        <v>0</v>
      </c>
      <c r="W139" s="37">
        <v>0</v>
      </c>
      <c r="X139" s="37">
        <v>0</v>
      </c>
      <c r="Y139" s="35">
        <f t="shared" si="56"/>
        <v>0</v>
      </c>
      <c r="Z139" s="36">
        <f t="shared" si="57"/>
        <v>5</v>
      </c>
      <c r="AA139" s="36">
        <f t="shared" si="58"/>
        <v>11</v>
      </c>
      <c r="AB139" s="37">
        <f t="shared" si="59"/>
        <v>11</v>
      </c>
      <c r="AC139" s="15">
        <f t="shared" si="54"/>
        <v>2.5984027192346817</v>
      </c>
      <c r="AD139" s="16">
        <f t="shared" si="55"/>
        <v>5.7164859823162999</v>
      </c>
      <c r="AE139" s="9"/>
    </row>
    <row r="140" spans="1:31">
      <c r="B140" s="48" t="s">
        <v>22</v>
      </c>
      <c r="C140" s="145" t="s">
        <v>1572</v>
      </c>
      <c r="D140" s="145" t="s">
        <v>1573</v>
      </c>
      <c r="E140" s="145">
        <v>591</v>
      </c>
      <c r="F140" s="145" t="s">
        <v>1574</v>
      </c>
      <c r="G140" s="146" t="s">
        <v>1575</v>
      </c>
      <c r="H140" s="53">
        <v>75517</v>
      </c>
      <c r="I140" s="54">
        <v>2845645</v>
      </c>
      <c r="J140" s="10">
        <v>38</v>
      </c>
      <c r="K140" s="11">
        <v>1.3</v>
      </c>
      <c r="L140" s="61">
        <v>3570330</v>
      </c>
      <c r="M140" s="62">
        <v>3849328</v>
      </c>
      <c r="N140" s="12">
        <v>0.56999999999999995</v>
      </c>
      <c r="O140" s="13">
        <v>0.43</v>
      </c>
      <c r="P140" s="13" t="s">
        <v>887</v>
      </c>
      <c r="Q140" s="14"/>
      <c r="R140" s="35">
        <v>0</v>
      </c>
      <c r="S140" s="36">
        <v>0</v>
      </c>
      <c r="T140" s="36">
        <v>2</v>
      </c>
      <c r="U140" s="36">
        <v>14</v>
      </c>
      <c r="V140" s="36">
        <v>0</v>
      </c>
      <c r="W140" s="37">
        <v>2</v>
      </c>
      <c r="X140" s="37">
        <v>0</v>
      </c>
      <c r="Y140" s="35">
        <f t="shared" si="56"/>
        <v>0</v>
      </c>
      <c r="Z140" s="36">
        <f t="shared" si="57"/>
        <v>2</v>
      </c>
      <c r="AA140" s="36">
        <f t="shared" si="58"/>
        <v>16</v>
      </c>
      <c r="AB140" s="37">
        <f t="shared" si="59"/>
        <v>18</v>
      </c>
      <c r="AC140" s="15">
        <f t="shared" si="54"/>
        <v>1.2330322052907379</v>
      </c>
      <c r="AD140" s="16">
        <f t="shared" si="55"/>
        <v>9.864257642325903</v>
      </c>
      <c r="AE140" s="9"/>
    </row>
    <row r="141" spans="1:31">
      <c r="A141" s="1" t="s">
        <v>874</v>
      </c>
      <c r="B141" s="49" t="s">
        <v>23</v>
      </c>
      <c r="C141" s="148" t="s">
        <v>1136</v>
      </c>
      <c r="D141" s="148" t="s">
        <v>1137</v>
      </c>
      <c r="E141" s="148">
        <v>192</v>
      </c>
      <c r="F141" s="148" t="s">
        <v>1138</v>
      </c>
      <c r="G141" s="149" t="s">
        <v>1139</v>
      </c>
      <c r="H141" s="55">
        <v>114525</v>
      </c>
      <c r="I141" s="56">
        <v>11184023</v>
      </c>
      <c r="J141" s="17">
        <v>98</v>
      </c>
      <c r="K141" s="18">
        <v>0.37</v>
      </c>
      <c r="L141" s="63">
        <v>11831192</v>
      </c>
      <c r="M141" s="64">
        <v>10869252</v>
      </c>
      <c r="N141" s="19">
        <v>0.77</v>
      </c>
      <c r="O141" s="20">
        <v>0.23</v>
      </c>
      <c r="P141" s="20" t="s">
        <v>887</v>
      </c>
      <c r="Q141" s="21"/>
      <c r="R141" s="38">
        <v>1</v>
      </c>
      <c r="S141" s="39">
        <v>0</v>
      </c>
      <c r="T141" s="39">
        <v>12</v>
      </c>
      <c r="U141" s="39">
        <v>19</v>
      </c>
      <c r="V141" s="39">
        <v>0</v>
      </c>
      <c r="W141" s="40">
        <v>0</v>
      </c>
      <c r="X141" s="40">
        <v>0</v>
      </c>
      <c r="Y141" s="38">
        <f t="shared" si="56"/>
        <v>1</v>
      </c>
      <c r="Z141" s="39">
        <f t="shared" si="57"/>
        <v>13</v>
      </c>
      <c r="AA141" s="39">
        <f t="shared" si="58"/>
        <v>32</v>
      </c>
      <c r="AB141" s="40">
        <f t="shared" si="59"/>
        <v>32</v>
      </c>
      <c r="AC141" s="22">
        <f t="shared" si="54"/>
        <v>1.5095745853810281</v>
      </c>
      <c r="AD141" s="23">
        <f t="shared" si="55"/>
        <v>3.7158759024763768</v>
      </c>
      <c r="AE141" s="9"/>
    </row>
    <row r="142" spans="1:31">
      <c r="B142" s="48" t="s">
        <v>24</v>
      </c>
      <c r="C142" s="145" t="s">
        <v>1160</v>
      </c>
      <c r="D142" s="145" t="s">
        <v>1161</v>
      </c>
      <c r="E142" s="145">
        <v>214</v>
      </c>
      <c r="F142" s="145" t="s">
        <v>1162</v>
      </c>
      <c r="G142" s="146" t="s">
        <v>1163</v>
      </c>
      <c r="H142" s="53">
        <v>48400</v>
      </c>
      <c r="I142" s="54">
        <v>8581477</v>
      </c>
      <c r="J142" s="10">
        <v>177</v>
      </c>
      <c r="K142" s="11">
        <v>1.63</v>
      </c>
      <c r="L142" s="61">
        <v>12093915</v>
      </c>
      <c r="M142" s="62">
        <v>14922735</v>
      </c>
      <c r="N142" s="12">
        <v>0.65</v>
      </c>
      <c r="O142" s="13">
        <v>0.35</v>
      </c>
      <c r="P142" s="13"/>
      <c r="Q142" s="14"/>
      <c r="R142" s="35">
        <v>1</v>
      </c>
      <c r="S142" s="36">
        <v>1</v>
      </c>
      <c r="T142" s="36">
        <v>7</v>
      </c>
      <c r="U142" s="36">
        <v>5</v>
      </c>
      <c r="V142" s="36">
        <v>0</v>
      </c>
      <c r="W142" s="37">
        <v>0</v>
      </c>
      <c r="X142" s="37">
        <v>0</v>
      </c>
      <c r="Y142" s="35">
        <f t="shared" si="56"/>
        <v>2</v>
      </c>
      <c r="Z142" s="36">
        <f t="shared" si="57"/>
        <v>9</v>
      </c>
      <c r="AA142" s="36">
        <f t="shared" si="58"/>
        <v>14</v>
      </c>
      <c r="AB142" s="37">
        <f t="shared" si="59"/>
        <v>14</v>
      </c>
      <c r="AC142" s="15">
        <f t="shared" si="54"/>
        <v>1.6134930905430203</v>
      </c>
      <c r="AD142" s="16">
        <f t="shared" si="55"/>
        <v>2.5098781408446982</v>
      </c>
      <c r="AE142" s="9"/>
    </row>
    <row r="143" spans="1:31">
      <c r="B143" s="48" t="s">
        <v>25</v>
      </c>
      <c r="C143" s="145" t="s">
        <v>1284</v>
      </c>
      <c r="D143" s="145" t="s">
        <v>1285</v>
      </c>
      <c r="E143" s="145">
        <v>332</v>
      </c>
      <c r="F143" s="145" t="s">
        <v>1286</v>
      </c>
      <c r="G143" s="146" t="s">
        <v>1287</v>
      </c>
      <c r="H143" s="53">
        <v>27750</v>
      </c>
      <c r="I143" s="54">
        <v>6964549</v>
      </c>
      <c r="J143" s="10">
        <v>251</v>
      </c>
      <c r="K143" s="11">
        <v>1.4</v>
      </c>
      <c r="L143" s="61">
        <v>9550137</v>
      </c>
      <c r="M143" s="62">
        <v>11851865</v>
      </c>
      <c r="N143" s="12">
        <v>0.34</v>
      </c>
      <c r="O143" s="13">
        <v>0.66</v>
      </c>
      <c r="P143" s="13"/>
      <c r="Q143" s="14"/>
      <c r="R143" s="35">
        <v>0</v>
      </c>
      <c r="S143" s="36">
        <v>1</v>
      </c>
      <c r="T143" s="36">
        <v>3</v>
      </c>
      <c r="U143" s="36">
        <v>3</v>
      </c>
      <c r="V143" s="36">
        <v>0</v>
      </c>
      <c r="W143" s="37">
        <v>0</v>
      </c>
      <c r="X143" s="37">
        <v>0</v>
      </c>
      <c r="Y143" s="35">
        <f t="shared" si="56"/>
        <v>1</v>
      </c>
      <c r="Z143" s="36">
        <f t="shared" si="57"/>
        <v>4</v>
      </c>
      <c r="AA143" s="36">
        <f t="shared" si="58"/>
        <v>7</v>
      </c>
      <c r="AB143" s="37">
        <f t="shared" si="59"/>
        <v>7</v>
      </c>
      <c r="AC143" s="15">
        <f t="shared" si="54"/>
        <v>1.689227239603446</v>
      </c>
      <c r="AD143" s="16">
        <f t="shared" si="55"/>
        <v>2.9561476693060302</v>
      </c>
      <c r="AE143" s="9"/>
    </row>
    <row r="144" spans="1:31">
      <c r="B144" s="48" t="s">
        <v>26</v>
      </c>
      <c r="C144" s="145" t="s">
        <v>1340</v>
      </c>
      <c r="D144" s="145" t="s">
        <v>1341</v>
      </c>
      <c r="E144" s="145">
        <v>388</v>
      </c>
      <c r="F144" s="145" t="s">
        <v>1342</v>
      </c>
      <c r="G144" s="146" t="s">
        <v>1343</v>
      </c>
      <c r="H144" s="53">
        <v>10991</v>
      </c>
      <c r="I144" s="54">
        <v>2665636</v>
      </c>
      <c r="J144" s="10">
        <v>243</v>
      </c>
      <c r="K144" s="11">
        <v>0.51</v>
      </c>
      <c r="L144" s="61">
        <v>3249732</v>
      </c>
      <c r="M144" s="62">
        <v>3505286</v>
      </c>
      <c r="N144" s="12">
        <v>0.56000000000000005</v>
      </c>
      <c r="O144" s="13">
        <v>0.44</v>
      </c>
      <c r="P144" s="13"/>
      <c r="Q144" s="14"/>
      <c r="R144" s="35">
        <v>0</v>
      </c>
      <c r="S144" s="36">
        <v>1</v>
      </c>
      <c r="T144" s="36">
        <v>1</v>
      </c>
      <c r="U144" s="36">
        <v>3</v>
      </c>
      <c r="V144" s="36">
        <v>0</v>
      </c>
      <c r="W144" s="37">
        <v>0</v>
      </c>
      <c r="X144" s="37">
        <v>0</v>
      </c>
      <c r="Y144" s="35">
        <f t="shared" si="56"/>
        <v>1</v>
      </c>
      <c r="Z144" s="36">
        <f t="shared" si="57"/>
        <v>2</v>
      </c>
      <c r="AA144" s="36">
        <f t="shared" si="58"/>
        <v>5</v>
      </c>
      <c r="AB144" s="37">
        <f t="shared" si="59"/>
        <v>5</v>
      </c>
      <c r="AC144" s="15">
        <f t="shared" si="54"/>
        <v>1.3398035483571542</v>
      </c>
      <c r="AD144" s="16">
        <f t="shared" si="55"/>
        <v>3.3495088708928855</v>
      </c>
      <c r="AE144" s="9"/>
    </row>
    <row r="145" spans="1:31">
      <c r="B145" s="48" t="s">
        <v>27</v>
      </c>
      <c r="C145" s="145" t="s">
        <v>999</v>
      </c>
      <c r="D145" s="145" t="s">
        <v>1000</v>
      </c>
      <c r="E145" s="145">
        <v>44</v>
      </c>
      <c r="F145" s="145" t="s">
        <v>1001</v>
      </c>
      <c r="G145" s="146" t="s">
        <v>1002</v>
      </c>
      <c r="H145" s="53">
        <v>13939</v>
      </c>
      <c r="I145" s="54">
        <v>297852</v>
      </c>
      <c r="J145" s="10">
        <v>21</v>
      </c>
      <c r="K145" s="11">
        <v>0.93</v>
      </c>
      <c r="L145" s="61">
        <v>326029</v>
      </c>
      <c r="M145" s="62">
        <v>318301</v>
      </c>
      <c r="N145" s="12">
        <v>0.88</v>
      </c>
      <c r="O145" s="13">
        <v>0.12</v>
      </c>
      <c r="P145" s="13"/>
      <c r="Q145" s="14"/>
      <c r="R145" s="35">
        <v>0</v>
      </c>
      <c r="S145" s="36">
        <v>0</v>
      </c>
      <c r="T145" s="36">
        <v>1</v>
      </c>
      <c r="U145" s="36">
        <v>1</v>
      </c>
      <c r="V145" s="36">
        <v>0</v>
      </c>
      <c r="W145" s="37">
        <v>0</v>
      </c>
      <c r="X145" s="37">
        <v>0</v>
      </c>
      <c r="Y145" s="35">
        <f t="shared" si="56"/>
        <v>0</v>
      </c>
      <c r="Z145" s="36">
        <f t="shared" si="57"/>
        <v>1</v>
      </c>
      <c r="AA145" s="36">
        <f t="shared" si="58"/>
        <v>2</v>
      </c>
      <c r="AB145" s="37">
        <f t="shared" si="59"/>
        <v>2</v>
      </c>
      <c r="AC145" s="15">
        <f t="shared" si="54"/>
        <v>3.8151955882909507</v>
      </c>
      <c r="AD145" s="16">
        <f t="shared" si="55"/>
        <v>7.6303911765819015</v>
      </c>
      <c r="AE145" s="9"/>
    </row>
    <row r="146" spans="1:31">
      <c r="A146" s="1" t="s">
        <v>874</v>
      </c>
      <c r="B146" s="49" t="s">
        <v>28</v>
      </c>
      <c r="C146" s="148" t="s">
        <v>971</v>
      </c>
      <c r="D146" s="148" t="s">
        <v>972</v>
      </c>
      <c r="E146" s="148">
        <v>28</v>
      </c>
      <c r="F146" s="148" t="s">
        <v>973</v>
      </c>
      <c r="G146" s="149" t="s">
        <v>974</v>
      </c>
      <c r="H146" s="55">
        <v>442</v>
      </c>
      <c r="I146" s="56">
        <v>66970</v>
      </c>
      <c r="J146" s="17">
        <v>152</v>
      </c>
      <c r="K146" s="18">
        <v>0.74</v>
      </c>
      <c r="L146" s="63">
        <v>75116</v>
      </c>
      <c r="M146" s="64">
        <v>69259</v>
      </c>
      <c r="N146" s="19">
        <v>0.37</v>
      </c>
      <c r="O146" s="20">
        <v>0.64</v>
      </c>
      <c r="P146" s="20"/>
      <c r="Q146" s="21"/>
      <c r="R146" s="38">
        <v>0</v>
      </c>
      <c r="S146" s="39">
        <v>0</v>
      </c>
      <c r="T146" s="39">
        <v>0</v>
      </c>
      <c r="U146" s="39">
        <v>2</v>
      </c>
      <c r="V146" s="39">
        <v>0</v>
      </c>
      <c r="W146" s="40">
        <v>0</v>
      </c>
      <c r="X146" s="40">
        <v>0</v>
      </c>
      <c r="Y146" s="38">
        <f t="shared" si="56"/>
        <v>0</v>
      </c>
      <c r="Z146" s="39">
        <f t="shared" si="57"/>
        <v>0</v>
      </c>
      <c r="AA146" s="39">
        <f t="shared" si="58"/>
        <v>2</v>
      </c>
      <c r="AB146" s="40">
        <f t="shared" si="59"/>
        <v>2</v>
      </c>
      <c r="AC146" s="22">
        <f t="shared" si="54"/>
        <v>0</v>
      </c>
      <c r="AD146" s="23">
        <f t="shared" si="55"/>
        <v>80.713833140292749</v>
      </c>
      <c r="AE146" s="9"/>
    </row>
    <row r="147" spans="1:31">
      <c r="B147" s="48" t="s">
        <v>29</v>
      </c>
      <c r="C147" s="145" t="s">
        <v>1011</v>
      </c>
      <c r="D147" s="145" t="s">
        <v>1012</v>
      </c>
      <c r="E147" s="145">
        <v>52</v>
      </c>
      <c r="F147" s="145" t="s">
        <v>1013</v>
      </c>
      <c r="G147" s="146" t="s">
        <v>1014</v>
      </c>
      <c r="H147" s="53">
        <v>430</v>
      </c>
      <c r="I147" s="54">
        <v>275330</v>
      </c>
      <c r="J147" s="10">
        <v>640</v>
      </c>
      <c r="K147" s="11">
        <v>0.46</v>
      </c>
      <c r="L147" s="61">
        <v>299852</v>
      </c>
      <c r="M147" s="62">
        <v>284494</v>
      </c>
      <c r="N147" s="12">
        <v>0.49</v>
      </c>
      <c r="O147" s="13">
        <v>0.51</v>
      </c>
      <c r="P147" s="13"/>
      <c r="Q147" s="14"/>
      <c r="R147" s="35">
        <v>0</v>
      </c>
      <c r="S147" s="36">
        <v>0</v>
      </c>
      <c r="T147" s="36">
        <v>1</v>
      </c>
      <c r="U147" s="36">
        <v>0</v>
      </c>
      <c r="V147" s="36">
        <v>0</v>
      </c>
      <c r="W147" s="37">
        <v>0</v>
      </c>
      <c r="X147" s="37">
        <v>0</v>
      </c>
      <c r="Y147" s="35">
        <f t="shared" si="56"/>
        <v>0</v>
      </c>
      <c r="Z147" s="36">
        <f t="shared" si="57"/>
        <v>1</v>
      </c>
      <c r="AA147" s="36">
        <f t="shared" si="58"/>
        <v>1</v>
      </c>
      <c r="AB147" s="37">
        <f t="shared" si="59"/>
        <v>1</v>
      </c>
      <c r="AC147" s="15">
        <f t="shared" si="54"/>
        <v>7.4122555716072061</v>
      </c>
      <c r="AD147" s="16">
        <f t="shared" si="55"/>
        <v>7.4122555716072061</v>
      </c>
      <c r="AE147" s="9"/>
    </row>
    <row r="148" spans="1:31">
      <c r="B148" s="48" t="s">
        <v>30</v>
      </c>
      <c r="C148" s="145" t="s">
        <v>1156</v>
      </c>
      <c r="D148" s="145" t="s">
        <v>1157</v>
      </c>
      <c r="E148" s="145">
        <v>212</v>
      </c>
      <c r="F148" s="145" t="s">
        <v>1158</v>
      </c>
      <c r="G148" s="146" t="s">
        <v>1159</v>
      </c>
      <c r="H148" s="53">
        <v>750</v>
      </c>
      <c r="I148" s="54">
        <v>70786</v>
      </c>
      <c r="J148" s="10">
        <v>94</v>
      </c>
      <c r="K148" s="11">
        <v>-0.98</v>
      </c>
      <c r="L148" s="61">
        <v>77936</v>
      </c>
      <c r="M148" s="62">
        <v>81961</v>
      </c>
      <c r="N148" s="12">
        <v>0.7</v>
      </c>
      <c r="O148" s="13">
        <v>0.3</v>
      </c>
      <c r="P148" s="13"/>
      <c r="Q148" s="14"/>
      <c r="R148" s="35">
        <v>0</v>
      </c>
      <c r="S148" s="36">
        <v>0</v>
      </c>
      <c r="T148" s="36">
        <v>0</v>
      </c>
      <c r="U148" s="36">
        <v>1</v>
      </c>
      <c r="V148" s="36">
        <v>0</v>
      </c>
      <c r="W148" s="37">
        <v>0</v>
      </c>
      <c r="X148" s="37">
        <v>0</v>
      </c>
      <c r="Y148" s="35">
        <f t="shared" si="56"/>
        <v>0</v>
      </c>
      <c r="Z148" s="36">
        <f t="shared" si="57"/>
        <v>0</v>
      </c>
      <c r="AA148" s="36">
        <f t="shared" si="58"/>
        <v>1</v>
      </c>
      <c r="AB148" s="37">
        <f t="shared" si="59"/>
        <v>1</v>
      </c>
      <c r="AC148" s="15">
        <f t="shared" si="54"/>
        <v>0</v>
      </c>
      <c r="AD148" s="16">
        <f t="shared" si="55"/>
        <v>20.181553253064568</v>
      </c>
      <c r="AE148" s="9"/>
    </row>
    <row r="149" spans="1:31">
      <c r="B149" s="48" t="s">
        <v>925</v>
      </c>
      <c r="C149" s="145" t="s">
        <v>1624</v>
      </c>
      <c r="D149" s="145" t="s">
        <v>1625</v>
      </c>
      <c r="E149" s="145">
        <v>659</v>
      </c>
      <c r="F149" s="145" t="s">
        <v>1626</v>
      </c>
      <c r="G149" s="146" t="s">
        <v>1627</v>
      </c>
      <c r="H149" s="53">
        <v>269</v>
      </c>
      <c r="I149" s="54">
        <v>38756</v>
      </c>
      <c r="J149" s="10">
        <v>144</v>
      </c>
      <c r="K149" s="11">
        <v>-0.11</v>
      </c>
      <c r="L149" s="61">
        <v>46486</v>
      </c>
      <c r="M149" s="62">
        <v>52348</v>
      </c>
      <c r="N149" s="12">
        <v>0.33</v>
      </c>
      <c r="O149" s="13">
        <v>0.67</v>
      </c>
      <c r="P149" s="13"/>
      <c r="Q149" s="14"/>
      <c r="R149" s="35">
        <v>0</v>
      </c>
      <c r="S149" s="36">
        <v>0</v>
      </c>
      <c r="T149" s="36">
        <v>0</v>
      </c>
      <c r="U149" s="36">
        <v>0</v>
      </c>
      <c r="V149" s="36">
        <v>1</v>
      </c>
      <c r="W149" s="37">
        <v>0</v>
      </c>
      <c r="X149" s="37">
        <v>0</v>
      </c>
      <c r="Y149" s="35">
        <f t="shared" si="56"/>
        <v>0</v>
      </c>
      <c r="Z149" s="36">
        <f t="shared" si="57"/>
        <v>0</v>
      </c>
      <c r="AA149" s="36">
        <f t="shared" si="58"/>
        <v>0</v>
      </c>
      <c r="AB149" s="37">
        <f t="shared" si="59"/>
        <v>1</v>
      </c>
      <c r="AC149" s="15">
        <f t="shared" si="54"/>
        <v>0</v>
      </c>
      <c r="AD149" s="16">
        <f t="shared" si="55"/>
        <v>0</v>
      </c>
      <c r="AE149" s="9"/>
    </row>
    <row r="150" spans="1:31">
      <c r="B150" s="48" t="s">
        <v>31</v>
      </c>
      <c r="C150" s="145" t="s">
        <v>1252</v>
      </c>
      <c r="D150" s="145" t="s">
        <v>1253</v>
      </c>
      <c r="E150" s="145">
        <v>308</v>
      </c>
      <c r="F150" s="145" t="s">
        <v>1254</v>
      </c>
      <c r="G150" s="146" t="s">
        <v>1255</v>
      </c>
      <c r="H150" s="53">
        <v>344</v>
      </c>
      <c r="I150" s="54">
        <v>89227</v>
      </c>
      <c r="J150" s="10">
        <v>259</v>
      </c>
      <c r="K150" s="11">
        <v>-0.06</v>
      </c>
      <c r="L150" s="61">
        <v>96253</v>
      </c>
      <c r="M150" s="62">
        <v>87136</v>
      </c>
      <c r="N150" s="12">
        <v>0.38</v>
      </c>
      <c r="O150" s="13">
        <v>0.62</v>
      </c>
      <c r="P150" s="13"/>
      <c r="Q150" s="14"/>
      <c r="R150" s="35">
        <v>0</v>
      </c>
      <c r="S150" s="36">
        <v>0</v>
      </c>
      <c r="T150" s="36">
        <v>0</v>
      </c>
      <c r="U150" s="36">
        <v>1</v>
      </c>
      <c r="V150" s="36">
        <v>0</v>
      </c>
      <c r="W150" s="37">
        <v>0</v>
      </c>
      <c r="X150" s="37">
        <v>0</v>
      </c>
      <c r="Y150" s="35">
        <f t="shared" si="56"/>
        <v>0</v>
      </c>
      <c r="Z150" s="36">
        <f t="shared" si="57"/>
        <v>0</v>
      </c>
      <c r="AA150" s="36">
        <f t="shared" si="58"/>
        <v>1</v>
      </c>
      <c r="AB150" s="37">
        <f t="shared" si="59"/>
        <v>1</v>
      </c>
      <c r="AC150" s="15">
        <f t="shared" si="54"/>
        <v>0</v>
      </c>
      <c r="AD150" s="16">
        <f t="shared" si="55"/>
        <v>29.493078859184113</v>
      </c>
      <c r="AE150" s="9"/>
    </row>
    <row r="151" spans="1:31">
      <c r="B151" s="48" t="s">
        <v>32</v>
      </c>
      <c r="C151" s="145" t="s">
        <v>1628</v>
      </c>
      <c r="D151" s="145" t="s">
        <v>1629</v>
      </c>
      <c r="E151" s="145">
        <v>662</v>
      </c>
      <c r="F151" s="145" t="s">
        <v>1630</v>
      </c>
      <c r="G151" s="146" t="s">
        <v>1631</v>
      </c>
      <c r="H151" s="53">
        <v>616</v>
      </c>
      <c r="I151" s="54">
        <v>158178</v>
      </c>
      <c r="J151" s="10">
        <v>257</v>
      </c>
      <c r="K151" s="11">
        <v>1.23</v>
      </c>
      <c r="L151" s="61">
        <v>209064</v>
      </c>
      <c r="M151" s="62">
        <v>235420</v>
      </c>
      <c r="N151" s="12">
        <v>0.38</v>
      </c>
      <c r="O151" s="13">
        <v>0.63</v>
      </c>
      <c r="P151" s="13"/>
      <c r="Q151" s="14"/>
      <c r="R151" s="35">
        <v>0</v>
      </c>
      <c r="S151" s="36">
        <v>0</v>
      </c>
      <c r="T151" s="36">
        <v>0</v>
      </c>
      <c r="U151" s="36">
        <v>1</v>
      </c>
      <c r="V151" s="36">
        <v>2</v>
      </c>
      <c r="W151" s="37">
        <v>0</v>
      </c>
      <c r="X151" s="37">
        <v>0</v>
      </c>
      <c r="Y151" s="35">
        <f t="shared" si="56"/>
        <v>0</v>
      </c>
      <c r="Z151" s="36">
        <f t="shared" si="57"/>
        <v>0</v>
      </c>
      <c r="AA151" s="36">
        <f t="shared" si="58"/>
        <v>1</v>
      </c>
      <c r="AB151" s="37">
        <f t="shared" si="59"/>
        <v>3</v>
      </c>
      <c r="AC151" s="15">
        <f t="shared" si="54"/>
        <v>0</v>
      </c>
      <c r="AD151" s="16">
        <f t="shared" si="55"/>
        <v>16.636820211207763</v>
      </c>
      <c r="AE151" s="9"/>
    </row>
    <row r="152" spans="1:31">
      <c r="B152" s="48" t="s">
        <v>33</v>
      </c>
      <c r="C152" s="145" t="s">
        <v>1632</v>
      </c>
      <c r="D152" s="145" t="s">
        <v>1633</v>
      </c>
      <c r="E152" s="145">
        <v>670</v>
      </c>
      <c r="F152" s="145" t="s">
        <v>1634</v>
      </c>
      <c r="G152" s="146" t="s">
        <v>1635</v>
      </c>
      <c r="H152" s="53">
        <v>389</v>
      </c>
      <c r="I152" s="54">
        <v>115942</v>
      </c>
      <c r="J152" s="10">
        <v>298</v>
      </c>
      <c r="K152" s="11">
        <v>0.4</v>
      </c>
      <c r="L152" s="61">
        <v>118308</v>
      </c>
      <c r="M152" s="62">
        <v>92335</v>
      </c>
      <c r="N152" s="12">
        <v>0.53</v>
      </c>
      <c r="O152" s="13">
        <v>0.47</v>
      </c>
      <c r="P152" s="13"/>
      <c r="Q152" s="14"/>
      <c r="R152" s="35">
        <v>0</v>
      </c>
      <c r="S152" s="36">
        <v>0</v>
      </c>
      <c r="T152" s="36">
        <v>0</v>
      </c>
      <c r="U152" s="36">
        <v>1</v>
      </c>
      <c r="V152" s="36">
        <v>0</v>
      </c>
      <c r="W152" s="37">
        <v>0</v>
      </c>
      <c r="X152" s="37">
        <v>0</v>
      </c>
      <c r="Y152" s="35">
        <f t="shared" si="56"/>
        <v>0</v>
      </c>
      <c r="Z152" s="36">
        <f t="shared" si="57"/>
        <v>0</v>
      </c>
      <c r="AA152" s="36">
        <f t="shared" si="58"/>
        <v>1</v>
      </c>
      <c r="AB152" s="37">
        <f t="shared" si="59"/>
        <v>1</v>
      </c>
      <c r="AC152" s="15">
        <f t="shared" si="54"/>
        <v>0</v>
      </c>
      <c r="AD152" s="16">
        <f t="shared" si="55"/>
        <v>16.273588974057621</v>
      </c>
      <c r="AE152" s="9"/>
    </row>
    <row r="153" spans="1:31">
      <c r="B153" s="48" t="s">
        <v>34</v>
      </c>
      <c r="C153" s="145" t="s">
        <v>1756</v>
      </c>
      <c r="D153" s="145" t="s">
        <v>1757</v>
      </c>
      <c r="E153" s="145">
        <v>780</v>
      </c>
      <c r="F153" s="145" t="s">
        <v>1758</v>
      </c>
      <c r="G153" s="146" t="s">
        <v>1759</v>
      </c>
      <c r="H153" s="53">
        <v>5128</v>
      </c>
      <c r="I153" s="54">
        <v>1169682</v>
      </c>
      <c r="J153" s="10">
        <v>228</v>
      </c>
      <c r="K153" s="11">
        <v>-0.51</v>
      </c>
      <c r="L153" s="61">
        <v>1004557</v>
      </c>
      <c r="M153" s="62">
        <v>772929</v>
      </c>
      <c r="N153" s="12">
        <v>0.74</v>
      </c>
      <c r="O153" s="13">
        <v>0.26</v>
      </c>
      <c r="P153" s="13"/>
      <c r="Q153" s="14"/>
      <c r="R153" s="35">
        <v>0</v>
      </c>
      <c r="S153" s="36">
        <v>0</v>
      </c>
      <c r="T153" s="36">
        <v>0</v>
      </c>
      <c r="U153" s="36">
        <v>3</v>
      </c>
      <c r="V153" s="36">
        <v>3</v>
      </c>
      <c r="W153" s="37">
        <v>0</v>
      </c>
      <c r="X153" s="37">
        <v>0</v>
      </c>
      <c r="Y153" s="35">
        <f t="shared" si="56"/>
        <v>0</v>
      </c>
      <c r="Z153" s="36">
        <f t="shared" si="57"/>
        <v>0</v>
      </c>
      <c r="AA153" s="36">
        <f t="shared" si="58"/>
        <v>3</v>
      </c>
      <c r="AB153" s="37">
        <f t="shared" si="59"/>
        <v>6</v>
      </c>
      <c r="AC153" s="15">
        <f t="shared" si="54"/>
        <v>0</v>
      </c>
      <c r="AD153" s="16">
        <f t="shared" si="55"/>
        <v>3.4659454912138981</v>
      </c>
      <c r="AE153" s="9"/>
    </row>
    <row r="154" spans="1:31">
      <c r="A154" s="1" t="s">
        <v>874</v>
      </c>
      <c r="B154" s="49" t="s">
        <v>35</v>
      </c>
      <c r="C154" s="148" t="s">
        <v>967</v>
      </c>
      <c r="D154" s="148" t="s">
        <v>968</v>
      </c>
      <c r="E154" s="148">
        <v>660</v>
      </c>
      <c r="F154" s="148" t="s">
        <v>969</v>
      </c>
      <c r="G154" s="149" t="s">
        <v>970</v>
      </c>
      <c r="H154" s="55"/>
      <c r="I154" s="56"/>
      <c r="J154" s="17"/>
      <c r="K154" s="18"/>
      <c r="L154" s="63"/>
      <c r="M154" s="64"/>
      <c r="N154" s="19"/>
      <c r="O154" s="20"/>
      <c r="P154" s="20"/>
      <c r="Q154" s="21"/>
      <c r="R154" s="38">
        <v>0</v>
      </c>
      <c r="S154" s="39">
        <v>0</v>
      </c>
      <c r="T154" s="39">
        <v>0</v>
      </c>
      <c r="U154" s="39">
        <v>0</v>
      </c>
      <c r="V154" s="39">
        <v>0</v>
      </c>
      <c r="W154" s="40">
        <v>1</v>
      </c>
      <c r="X154" s="40">
        <v>0</v>
      </c>
      <c r="Y154" s="38">
        <f t="shared" si="56"/>
        <v>0</v>
      </c>
      <c r="Z154" s="39">
        <f t="shared" si="57"/>
        <v>0</v>
      </c>
      <c r="AA154" s="39">
        <f t="shared" si="58"/>
        <v>0</v>
      </c>
      <c r="AB154" s="40">
        <f t="shared" si="59"/>
        <v>1</v>
      </c>
      <c r="AC154" s="22" t="e">
        <f t="shared" si="54"/>
        <v>#DIV/0!</v>
      </c>
      <c r="AD154" s="23" t="e">
        <f t="shared" si="55"/>
        <v>#DIV/0!</v>
      </c>
      <c r="AE154" s="9"/>
    </row>
    <row r="155" spans="1:31">
      <c r="B155" s="48" t="s">
        <v>37</v>
      </c>
      <c r="C155" s="145" t="s">
        <v>983</v>
      </c>
      <c r="D155" s="145" t="s">
        <v>984</v>
      </c>
      <c r="E155" s="145">
        <v>533</v>
      </c>
      <c r="F155" s="145" t="s">
        <v>985</v>
      </c>
      <c r="G155" s="146" t="s">
        <v>986</v>
      </c>
      <c r="H155" s="53">
        <v>190</v>
      </c>
      <c r="I155" s="54">
        <v>70007</v>
      </c>
      <c r="J155" s="10"/>
      <c r="K155" s="11"/>
      <c r="L155" s="61"/>
      <c r="M155" s="62"/>
      <c r="N155" s="12"/>
      <c r="O155" s="13"/>
      <c r="P155" s="13"/>
      <c r="Q155" s="14"/>
      <c r="R155" s="35">
        <v>0</v>
      </c>
      <c r="S155" s="36">
        <v>0</v>
      </c>
      <c r="T155" s="36">
        <v>0</v>
      </c>
      <c r="U155" s="36">
        <v>1</v>
      </c>
      <c r="V155" s="36">
        <v>1</v>
      </c>
      <c r="W155" s="37">
        <v>0</v>
      </c>
      <c r="X155" s="37">
        <v>0</v>
      </c>
      <c r="Y155" s="35">
        <f t="shared" si="56"/>
        <v>0</v>
      </c>
      <c r="Z155" s="36">
        <f t="shared" si="57"/>
        <v>0</v>
      </c>
      <c r="AA155" s="36">
        <f t="shared" si="58"/>
        <v>1</v>
      </c>
      <c r="AB155" s="37">
        <f t="shared" si="59"/>
        <v>2</v>
      </c>
      <c r="AC155" s="15" t="e">
        <f t="shared" si="54"/>
        <v>#DIV/0!</v>
      </c>
      <c r="AD155" s="16" t="e">
        <f t="shared" si="55"/>
        <v>#DIV/0!</v>
      </c>
      <c r="AE155" s="9"/>
    </row>
    <row r="156" spans="1:31">
      <c r="B156" s="48" t="s">
        <v>38</v>
      </c>
      <c r="C156" s="145" t="s">
        <v>1031</v>
      </c>
      <c r="D156" s="145" t="s">
        <v>1032</v>
      </c>
      <c r="E156" s="145">
        <v>60</v>
      </c>
      <c r="F156" s="145" t="s">
        <v>1033</v>
      </c>
      <c r="G156" s="146" t="s">
        <v>1034</v>
      </c>
      <c r="H156" s="53">
        <v>53</v>
      </c>
      <c r="I156" s="54"/>
      <c r="J156" s="10"/>
      <c r="K156" s="11"/>
      <c r="L156" s="61"/>
      <c r="M156" s="62"/>
      <c r="N156" s="12"/>
      <c r="O156" s="13"/>
      <c r="P156" s="13"/>
      <c r="Q156" s="14"/>
      <c r="R156" s="35">
        <v>0</v>
      </c>
      <c r="S156" s="36">
        <v>0</v>
      </c>
      <c r="T156" s="36">
        <v>0</v>
      </c>
      <c r="U156" s="36">
        <v>0</v>
      </c>
      <c r="V156" s="36">
        <v>0</v>
      </c>
      <c r="W156" s="37">
        <v>1</v>
      </c>
      <c r="X156" s="37">
        <v>0</v>
      </c>
      <c r="Y156" s="35">
        <f t="shared" si="56"/>
        <v>0</v>
      </c>
      <c r="Z156" s="36">
        <f t="shared" si="57"/>
        <v>0</v>
      </c>
      <c r="AA156" s="36">
        <f t="shared" si="58"/>
        <v>0</v>
      </c>
      <c r="AB156" s="37">
        <f t="shared" si="59"/>
        <v>1</v>
      </c>
      <c r="AC156" s="15" t="e">
        <f t="shared" si="54"/>
        <v>#DIV/0!</v>
      </c>
      <c r="AD156" s="16" t="e">
        <f t="shared" si="55"/>
        <v>#DIV/0!</v>
      </c>
      <c r="AE156" s="9"/>
    </row>
    <row r="157" spans="1:31">
      <c r="B157" s="48" t="s">
        <v>39</v>
      </c>
      <c r="C157" s="145" t="s">
        <v>1824</v>
      </c>
      <c r="D157" s="145" t="s">
        <v>1825</v>
      </c>
      <c r="E157" s="145">
        <v>92</v>
      </c>
      <c r="F157" s="145" t="s">
        <v>1826</v>
      </c>
      <c r="G157" s="146" t="s">
        <v>1827</v>
      </c>
      <c r="H157" s="53">
        <v>153</v>
      </c>
      <c r="I157" s="54">
        <v>20812</v>
      </c>
      <c r="J157" s="10"/>
      <c r="K157" s="11"/>
      <c r="L157" s="61"/>
      <c r="M157" s="62"/>
      <c r="N157" s="12"/>
      <c r="O157" s="13"/>
      <c r="P157" s="13"/>
      <c r="Q157" s="14"/>
      <c r="R157" s="35">
        <v>0</v>
      </c>
      <c r="S157" s="36">
        <v>0</v>
      </c>
      <c r="T157" s="36">
        <v>0</v>
      </c>
      <c r="U157" s="36">
        <v>0</v>
      </c>
      <c r="V157" s="36">
        <v>1</v>
      </c>
      <c r="W157" s="37">
        <v>0</v>
      </c>
      <c r="X157" s="37">
        <v>0</v>
      </c>
      <c r="Y157" s="35">
        <f t="shared" si="56"/>
        <v>0</v>
      </c>
      <c r="Z157" s="36">
        <f t="shared" si="57"/>
        <v>0</v>
      </c>
      <c r="AA157" s="36">
        <f t="shared" si="58"/>
        <v>0</v>
      </c>
      <c r="AB157" s="37">
        <f t="shared" si="59"/>
        <v>1</v>
      </c>
      <c r="AC157" s="15" t="e">
        <f t="shared" si="54"/>
        <v>#DIV/0!</v>
      </c>
      <c r="AD157" s="16" t="e">
        <f t="shared" si="55"/>
        <v>#DIV/0!</v>
      </c>
      <c r="AE157" s="9"/>
    </row>
    <row r="158" spans="1:31">
      <c r="B158" s="48" t="s">
        <v>40</v>
      </c>
      <c r="C158" s="145" t="s">
        <v>1087</v>
      </c>
      <c r="D158" s="145" t="s">
        <v>1088</v>
      </c>
      <c r="E158" s="145">
        <v>136</v>
      </c>
      <c r="F158" s="145" t="s">
        <v>1089</v>
      </c>
      <c r="G158" s="146" t="s">
        <v>1090</v>
      </c>
      <c r="H158" s="53">
        <v>260</v>
      </c>
      <c r="I158" s="54">
        <v>35527</v>
      </c>
      <c r="J158" s="10"/>
      <c r="K158" s="11"/>
      <c r="L158" s="61"/>
      <c r="M158" s="62"/>
      <c r="N158" s="12"/>
      <c r="O158" s="13"/>
      <c r="P158" s="13"/>
      <c r="Q158" s="14"/>
      <c r="R158" s="35">
        <v>0</v>
      </c>
      <c r="S158" s="36">
        <v>0</v>
      </c>
      <c r="T158" s="36">
        <v>0</v>
      </c>
      <c r="U158" s="36">
        <v>0</v>
      </c>
      <c r="V158" s="36">
        <v>1</v>
      </c>
      <c r="W158" s="37">
        <v>0</v>
      </c>
      <c r="X158" s="37">
        <v>0</v>
      </c>
      <c r="Y158" s="35">
        <f t="shared" si="56"/>
        <v>0</v>
      </c>
      <c r="Z158" s="36">
        <f t="shared" si="57"/>
        <v>0</v>
      </c>
      <c r="AA158" s="36">
        <f t="shared" si="58"/>
        <v>0</v>
      </c>
      <c r="AB158" s="37">
        <f t="shared" si="59"/>
        <v>1</v>
      </c>
      <c r="AC158" s="15" t="e">
        <f t="shared" si="54"/>
        <v>#DIV/0!</v>
      </c>
      <c r="AD158" s="16" t="e">
        <f t="shared" si="55"/>
        <v>#DIV/0!</v>
      </c>
      <c r="AE158" s="9"/>
    </row>
    <row r="159" spans="1:31">
      <c r="B159" s="48" t="s">
        <v>41</v>
      </c>
      <c r="C159" s="145" t="s">
        <v>1256</v>
      </c>
      <c r="D159" s="145" t="s">
        <v>1257</v>
      </c>
      <c r="E159" s="145">
        <v>312</v>
      </c>
      <c r="F159" s="145" t="s">
        <v>1258</v>
      </c>
      <c r="G159" s="146" t="s">
        <v>1259</v>
      </c>
      <c r="H159" s="53">
        <v>1780</v>
      </c>
      <c r="I159" s="54">
        <v>431170</v>
      </c>
      <c r="J159" s="10">
        <v>253</v>
      </c>
      <c r="K159" s="11"/>
      <c r="L159" s="61"/>
      <c r="M159" s="62"/>
      <c r="N159" s="12"/>
      <c r="O159" s="13"/>
      <c r="P159" s="13"/>
      <c r="Q159" s="14"/>
      <c r="R159" s="35">
        <v>0</v>
      </c>
      <c r="S159" s="36">
        <v>0</v>
      </c>
      <c r="T159" s="36">
        <v>0</v>
      </c>
      <c r="U159" s="36">
        <v>7</v>
      </c>
      <c r="V159" s="36">
        <v>1</v>
      </c>
      <c r="W159" s="37">
        <v>0</v>
      </c>
      <c r="X159" s="37">
        <v>0</v>
      </c>
      <c r="Y159" s="35">
        <f t="shared" si="56"/>
        <v>0</v>
      </c>
      <c r="Z159" s="36">
        <f t="shared" si="57"/>
        <v>0</v>
      </c>
      <c r="AA159" s="36">
        <f t="shared" si="58"/>
        <v>7</v>
      </c>
      <c r="AB159" s="37">
        <f t="shared" si="59"/>
        <v>8</v>
      </c>
      <c r="AC159" s="15" t="e">
        <f t="shared" si="54"/>
        <v>#DIV/0!</v>
      </c>
      <c r="AD159" s="16" t="e">
        <f t="shared" si="55"/>
        <v>#DIV/0!</v>
      </c>
      <c r="AE159" s="9" t="s">
        <v>889</v>
      </c>
    </row>
    <row r="160" spans="1:31">
      <c r="B160" s="48" t="s">
        <v>42</v>
      </c>
      <c r="C160" s="145" t="s">
        <v>1456</v>
      </c>
      <c r="D160" s="145" t="s">
        <v>1457</v>
      </c>
      <c r="E160" s="145">
        <v>474</v>
      </c>
      <c r="F160" s="145" t="s">
        <v>1458</v>
      </c>
      <c r="G160" s="146" t="s">
        <v>1459</v>
      </c>
      <c r="H160" s="53">
        <v>1102</v>
      </c>
      <c r="I160" s="54">
        <v>363031</v>
      </c>
      <c r="J160" s="10"/>
      <c r="K160" s="11"/>
      <c r="L160" s="61"/>
      <c r="M160" s="62"/>
      <c r="N160" s="12"/>
      <c r="O160" s="13"/>
      <c r="P160" s="13"/>
      <c r="Q160" s="14"/>
      <c r="R160" s="35">
        <v>0</v>
      </c>
      <c r="S160" s="36">
        <v>0</v>
      </c>
      <c r="T160" s="36">
        <v>0</v>
      </c>
      <c r="U160" s="36">
        <v>4</v>
      </c>
      <c r="V160" s="36">
        <v>0</v>
      </c>
      <c r="W160" s="37">
        <v>0</v>
      </c>
      <c r="X160" s="37">
        <v>0</v>
      </c>
      <c r="Y160" s="35">
        <f t="shared" si="56"/>
        <v>0</v>
      </c>
      <c r="Z160" s="36">
        <f t="shared" si="57"/>
        <v>0</v>
      </c>
      <c r="AA160" s="36">
        <f t="shared" si="58"/>
        <v>4</v>
      </c>
      <c r="AB160" s="37">
        <f t="shared" si="59"/>
        <v>4</v>
      </c>
      <c r="AC160" s="15" t="e">
        <f t="shared" si="54"/>
        <v>#DIV/0!</v>
      </c>
      <c r="AD160" s="16" t="e">
        <f t="shared" si="55"/>
        <v>#DIV/0!</v>
      </c>
      <c r="AE160" s="9"/>
    </row>
    <row r="161" spans="1:31">
      <c r="B161" s="48" t="s">
        <v>43</v>
      </c>
      <c r="C161" s="145" t="s">
        <v>1496</v>
      </c>
      <c r="D161" s="145" t="s">
        <v>1497</v>
      </c>
      <c r="E161" s="145">
        <v>500</v>
      </c>
      <c r="F161" s="145" t="s">
        <v>1498</v>
      </c>
      <c r="G161" s="146" t="s">
        <v>1499</v>
      </c>
      <c r="H161" s="53">
        <v>102</v>
      </c>
      <c r="I161" s="54"/>
      <c r="J161" s="10"/>
      <c r="K161" s="11"/>
      <c r="L161" s="61"/>
      <c r="M161" s="62"/>
      <c r="N161" s="12"/>
      <c r="O161" s="13"/>
      <c r="P161" s="13"/>
      <c r="Q161" s="14"/>
      <c r="R161" s="35">
        <v>0</v>
      </c>
      <c r="S161" s="36">
        <v>0</v>
      </c>
      <c r="T161" s="36">
        <v>0</v>
      </c>
      <c r="U161" s="36">
        <v>0</v>
      </c>
      <c r="V161" s="36">
        <v>0</v>
      </c>
      <c r="W161" s="37">
        <v>1</v>
      </c>
      <c r="X161" s="37">
        <v>0</v>
      </c>
      <c r="Y161" s="35">
        <f t="shared" si="56"/>
        <v>0</v>
      </c>
      <c r="Z161" s="36">
        <f t="shared" si="57"/>
        <v>0</v>
      </c>
      <c r="AA161" s="36">
        <f t="shared" si="58"/>
        <v>0</v>
      </c>
      <c r="AB161" s="37">
        <f t="shared" si="59"/>
        <v>1</v>
      </c>
      <c r="AC161" s="15" t="e">
        <f t="shared" si="54"/>
        <v>#DIV/0!</v>
      </c>
      <c r="AD161" s="16" t="e">
        <f t="shared" si="55"/>
        <v>#DIV/0!</v>
      </c>
      <c r="AE161" s="9"/>
    </row>
    <row r="162" spans="1:31">
      <c r="B162" s="48" t="s">
        <v>44</v>
      </c>
      <c r="C162" s="145"/>
      <c r="D162" s="145"/>
      <c r="E162" s="145"/>
      <c r="F162" s="145"/>
      <c r="G162" s="146"/>
      <c r="H162" s="53">
        <v>800</v>
      </c>
      <c r="I162" s="54">
        <v>212226</v>
      </c>
      <c r="J162" s="10"/>
      <c r="K162" s="11"/>
      <c r="L162" s="61"/>
      <c r="M162" s="62"/>
      <c r="N162" s="12"/>
      <c r="O162" s="13"/>
      <c r="P162" s="13"/>
      <c r="Q162" s="14"/>
      <c r="R162" s="35">
        <v>0</v>
      </c>
      <c r="S162" s="36">
        <v>0</v>
      </c>
      <c r="T162" s="36">
        <v>1</v>
      </c>
      <c r="U162" s="36">
        <v>0</v>
      </c>
      <c r="V162" s="36">
        <v>0</v>
      </c>
      <c r="W162" s="37">
        <v>0</v>
      </c>
      <c r="X162" s="37">
        <v>0</v>
      </c>
      <c r="Y162" s="35">
        <f t="shared" si="56"/>
        <v>0</v>
      </c>
      <c r="Z162" s="36">
        <f t="shared" si="57"/>
        <v>1</v>
      </c>
      <c r="AA162" s="36">
        <f t="shared" si="58"/>
        <v>1</v>
      </c>
      <c r="AB162" s="37">
        <f t="shared" si="59"/>
        <v>1</v>
      </c>
      <c r="AC162" s="15" t="e">
        <f t="shared" si="54"/>
        <v>#DIV/0!</v>
      </c>
      <c r="AD162" s="16" t="e">
        <f t="shared" si="55"/>
        <v>#DIV/0!</v>
      </c>
      <c r="AE162" s="9"/>
    </row>
    <row r="163" spans="1:31">
      <c r="B163" s="48" t="s">
        <v>890</v>
      </c>
      <c r="C163" s="145" t="s">
        <v>1604</v>
      </c>
      <c r="D163" s="145" t="s">
        <v>1605</v>
      </c>
      <c r="E163" s="145">
        <v>630</v>
      </c>
      <c r="F163" s="145" t="s">
        <v>1606</v>
      </c>
      <c r="G163" s="146" t="s">
        <v>1607</v>
      </c>
      <c r="H163" s="53">
        <v>8959</v>
      </c>
      <c r="I163" s="54">
        <v>3937316</v>
      </c>
      <c r="J163" s="10">
        <v>439</v>
      </c>
      <c r="K163" s="11"/>
      <c r="L163" s="61"/>
      <c r="M163" s="62"/>
      <c r="N163" s="12"/>
      <c r="O163" s="13"/>
      <c r="P163" s="13"/>
      <c r="Q163" s="14"/>
      <c r="R163" s="35">
        <v>0</v>
      </c>
      <c r="S163" s="36">
        <v>0</v>
      </c>
      <c r="T163" s="36">
        <v>4</v>
      </c>
      <c r="U163" s="36">
        <v>23</v>
      </c>
      <c r="V163" s="36">
        <v>0</v>
      </c>
      <c r="W163" s="37">
        <v>0</v>
      </c>
      <c r="X163" s="37">
        <v>0</v>
      </c>
      <c r="Y163" s="35">
        <f t="shared" si="56"/>
        <v>0</v>
      </c>
      <c r="Z163" s="36">
        <f t="shared" si="57"/>
        <v>4</v>
      </c>
      <c r="AA163" s="36">
        <f t="shared" si="58"/>
        <v>27</v>
      </c>
      <c r="AB163" s="37">
        <f t="shared" si="59"/>
        <v>27</v>
      </c>
      <c r="AC163" s="15" t="e">
        <f t="shared" si="54"/>
        <v>#DIV/0!</v>
      </c>
      <c r="AD163" s="16" t="e">
        <f t="shared" si="55"/>
        <v>#DIV/0!</v>
      </c>
      <c r="AE163" s="9"/>
    </row>
    <row r="164" spans="1:31">
      <c r="B164" s="48" t="s">
        <v>45</v>
      </c>
      <c r="C164" s="145" t="s">
        <v>1772</v>
      </c>
      <c r="D164" s="145" t="s">
        <v>1773</v>
      </c>
      <c r="E164" s="145">
        <v>796</v>
      </c>
      <c r="F164" s="145" t="s">
        <v>1774</v>
      </c>
      <c r="G164" s="146" t="s">
        <v>1775</v>
      </c>
      <c r="H164" s="53">
        <v>430</v>
      </c>
      <c r="I164" s="54">
        <v>18122</v>
      </c>
      <c r="J164" s="10">
        <v>42</v>
      </c>
      <c r="K164" s="11"/>
      <c r="L164" s="61"/>
      <c r="M164" s="62"/>
      <c r="N164" s="12"/>
      <c r="O164" s="13"/>
      <c r="P164" s="13"/>
      <c r="Q164" s="14"/>
      <c r="R164" s="35">
        <v>0</v>
      </c>
      <c r="S164" s="36">
        <v>0</v>
      </c>
      <c r="T164" s="36">
        <v>0</v>
      </c>
      <c r="U164" s="36">
        <v>0</v>
      </c>
      <c r="V164" s="36">
        <v>1</v>
      </c>
      <c r="W164" s="37">
        <v>0</v>
      </c>
      <c r="X164" s="37">
        <v>0</v>
      </c>
      <c r="Y164" s="35">
        <f t="shared" si="56"/>
        <v>0</v>
      </c>
      <c r="Z164" s="36">
        <f t="shared" si="57"/>
        <v>0</v>
      </c>
      <c r="AA164" s="36">
        <f t="shared" si="58"/>
        <v>0</v>
      </c>
      <c r="AB164" s="37">
        <f t="shared" si="59"/>
        <v>1</v>
      </c>
      <c r="AC164" s="15" t="e">
        <f t="shared" si="54"/>
        <v>#DIV/0!</v>
      </c>
      <c r="AD164" s="16" t="e">
        <f t="shared" si="55"/>
        <v>#DIV/0!</v>
      </c>
      <c r="AE164" s="9"/>
    </row>
    <row r="165" spans="1:31" ht="13.5" thickBot="1">
      <c r="B165" s="48" t="s">
        <v>46</v>
      </c>
      <c r="C165" s="147" t="s">
        <v>1828</v>
      </c>
      <c r="D165" s="147" t="s">
        <v>1829</v>
      </c>
      <c r="E165" s="147">
        <v>850</v>
      </c>
      <c r="F165" s="147" t="s">
        <v>1830</v>
      </c>
      <c r="G165" s="146" t="s">
        <v>1831</v>
      </c>
      <c r="H165" s="53">
        <v>347</v>
      </c>
      <c r="I165" s="54">
        <v>122211</v>
      </c>
      <c r="J165" s="10"/>
      <c r="K165" s="11"/>
      <c r="L165" s="61"/>
      <c r="M165" s="62"/>
      <c r="N165" s="12"/>
      <c r="O165" s="13"/>
      <c r="P165" s="13"/>
      <c r="Q165" s="14"/>
      <c r="R165" s="35">
        <v>0</v>
      </c>
      <c r="S165" s="36">
        <v>0</v>
      </c>
      <c r="T165" s="36">
        <v>0</v>
      </c>
      <c r="U165" s="36">
        <v>0</v>
      </c>
      <c r="V165" s="36">
        <v>1</v>
      </c>
      <c r="W165" s="37">
        <v>0</v>
      </c>
      <c r="X165" s="37">
        <v>0</v>
      </c>
      <c r="Y165" s="35">
        <f t="shared" si="56"/>
        <v>0</v>
      </c>
      <c r="Z165" s="36">
        <f t="shared" si="57"/>
        <v>0</v>
      </c>
      <c r="AA165" s="36">
        <f t="shared" si="58"/>
        <v>0</v>
      </c>
      <c r="AB165" s="37">
        <f t="shared" si="59"/>
        <v>1</v>
      </c>
      <c r="AC165" s="15" t="e">
        <f t="shared" si="54"/>
        <v>#DIV/0!</v>
      </c>
      <c r="AD165" s="16" t="e">
        <f t="shared" si="55"/>
        <v>#DIV/0!</v>
      </c>
      <c r="AE165" s="9"/>
    </row>
    <row r="166" spans="1:31" ht="13.5" thickBot="1">
      <c r="A166" s="1" t="s">
        <v>923</v>
      </c>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row>
    <row r="167" spans="1:31" ht="18.75" thickBot="1">
      <c r="A167" s="1" t="s">
        <v>872</v>
      </c>
      <c r="B167" s="104" t="s">
        <v>877</v>
      </c>
      <c r="C167" s="143"/>
      <c r="D167" s="143"/>
      <c r="E167" s="143"/>
      <c r="F167" s="143"/>
      <c r="G167" s="144"/>
      <c r="H167" s="51">
        <f>SUM(H168:H181)</f>
        <v>17858471</v>
      </c>
      <c r="I167" s="52">
        <f>SUM(I168:I181)</f>
        <v>350821668</v>
      </c>
      <c r="J167" s="25">
        <f>I167/H167</f>
        <v>19.644552324776292</v>
      </c>
      <c r="K167" s="26"/>
      <c r="L167" s="59">
        <f>SUM(L168:L181)</f>
        <v>435341948</v>
      </c>
      <c r="M167" s="60">
        <f>SUM(M168:M181)</f>
        <v>479952939</v>
      </c>
      <c r="N167" s="27"/>
      <c r="O167" s="28"/>
      <c r="P167" s="28"/>
      <c r="Q167" s="29"/>
      <c r="R167" s="32">
        <f t="shared" ref="R167:AB167" si="60">SUM(R168:R181)</f>
        <v>30</v>
      </c>
      <c r="S167" s="33">
        <f t="shared" si="60"/>
        <v>36</v>
      </c>
      <c r="T167" s="33">
        <f t="shared" si="60"/>
        <v>338</v>
      </c>
      <c r="U167" s="33">
        <f t="shared" si="60"/>
        <v>1679</v>
      </c>
      <c r="V167" s="33">
        <f t="shared" si="60"/>
        <v>38</v>
      </c>
      <c r="W167" s="34">
        <f t="shared" si="60"/>
        <v>7</v>
      </c>
      <c r="X167" s="34">
        <f t="shared" ref="X167" si="61">SUM(X168:X181)</f>
        <v>1</v>
      </c>
      <c r="Y167" s="32">
        <f t="shared" si="60"/>
        <v>66</v>
      </c>
      <c r="Z167" s="33">
        <f t="shared" si="60"/>
        <v>404</v>
      </c>
      <c r="AA167" s="33">
        <f t="shared" si="60"/>
        <v>2083</v>
      </c>
      <c r="AB167" s="34">
        <f t="shared" si="60"/>
        <v>2129</v>
      </c>
      <c r="AC167" s="30" t="e">
        <f t="shared" ref="AC167:AC181" si="62">Z167/(I167*N167)*1000000</f>
        <v>#DIV/0!</v>
      </c>
      <c r="AD167" s="31" t="e">
        <f t="shared" ref="AD167:AD181" si="63">AA167/(I167*N167)*1000000</f>
        <v>#DIV/0!</v>
      </c>
      <c r="AE167" s="9"/>
    </row>
    <row r="168" spans="1:31">
      <c r="A168" s="1" t="s">
        <v>874</v>
      </c>
      <c r="B168" s="49" t="s">
        <v>47</v>
      </c>
      <c r="C168" s="148" t="s">
        <v>975</v>
      </c>
      <c r="D168" s="148" t="s">
        <v>976</v>
      </c>
      <c r="E168" s="148">
        <v>32</v>
      </c>
      <c r="F168" s="148" t="s">
        <v>977</v>
      </c>
      <c r="G168" s="149" t="s">
        <v>978</v>
      </c>
      <c r="H168" s="55">
        <v>2780400</v>
      </c>
      <c r="I168" s="56">
        <v>37384816</v>
      </c>
      <c r="J168" s="17">
        <v>13</v>
      </c>
      <c r="K168" s="18">
        <v>1.1499999999999999</v>
      </c>
      <c r="L168" s="63">
        <v>45983212</v>
      </c>
      <c r="M168" s="64">
        <v>50119441</v>
      </c>
      <c r="N168" s="19">
        <v>0.89</v>
      </c>
      <c r="O168" s="20">
        <v>0.11</v>
      </c>
      <c r="P168" s="20" t="s">
        <v>887</v>
      </c>
      <c r="Q168" s="21" t="s">
        <v>697</v>
      </c>
      <c r="R168" s="38">
        <v>3</v>
      </c>
      <c r="S168" s="39">
        <v>7</v>
      </c>
      <c r="T168" s="39">
        <v>41</v>
      </c>
      <c r="U168" s="39">
        <v>119</v>
      </c>
      <c r="V168" s="39">
        <v>1</v>
      </c>
      <c r="W168" s="40">
        <v>0</v>
      </c>
      <c r="X168" s="40">
        <v>0</v>
      </c>
      <c r="Y168" s="38">
        <f t="shared" ref="Y168:Y181" si="64">SUM(R168:S168)</f>
        <v>10</v>
      </c>
      <c r="Z168" s="39">
        <f t="shared" ref="Z168:Z181" si="65">SUM(R168:T168)</f>
        <v>51</v>
      </c>
      <c r="AA168" s="39">
        <f t="shared" ref="AA168:AA181" si="66">SUM(R168:U168)</f>
        <v>170</v>
      </c>
      <c r="AB168" s="40">
        <f t="shared" ref="AB168:AB181" si="67">SUM(R168:X168)</f>
        <v>171</v>
      </c>
      <c r="AC168" s="22">
        <f t="shared" si="62"/>
        <v>1.5327979890690608</v>
      </c>
      <c r="AD168" s="23">
        <f t="shared" si="63"/>
        <v>5.1093266302302034</v>
      </c>
      <c r="AE168" s="9"/>
    </row>
    <row r="169" spans="1:31">
      <c r="B169" s="48" t="s">
        <v>48</v>
      </c>
      <c r="C169" s="145" t="s">
        <v>1039</v>
      </c>
      <c r="D169" s="145" t="s">
        <v>1040</v>
      </c>
      <c r="E169" s="145">
        <v>68</v>
      </c>
      <c r="F169" s="145" t="s">
        <v>1041</v>
      </c>
      <c r="G169" s="146" t="s">
        <v>1042</v>
      </c>
      <c r="H169" s="53">
        <v>1098581</v>
      </c>
      <c r="I169" s="54">
        <v>8300463</v>
      </c>
      <c r="J169" s="10">
        <v>7.6</v>
      </c>
      <c r="K169" s="11">
        <v>1.76</v>
      </c>
      <c r="L169" s="61">
        <v>11369857</v>
      </c>
      <c r="M169" s="62">
        <v>13772819</v>
      </c>
      <c r="N169" s="12">
        <v>0.64</v>
      </c>
      <c r="O169" s="13">
        <v>0.36</v>
      </c>
      <c r="P169" s="13" t="s">
        <v>887</v>
      </c>
      <c r="Q169" s="14"/>
      <c r="R169" s="35">
        <v>1</v>
      </c>
      <c r="S169" s="36">
        <v>3</v>
      </c>
      <c r="T169" s="36">
        <v>4</v>
      </c>
      <c r="U169" s="36">
        <v>36</v>
      </c>
      <c r="V169" s="36">
        <v>1</v>
      </c>
      <c r="W169" s="37">
        <v>0</v>
      </c>
      <c r="X169" s="37">
        <v>0</v>
      </c>
      <c r="Y169" s="35">
        <f t="shared" si="64"/>
        <v>4</v>
      </c>
      <c r="Z169" s="36">
        <f t="shared" si="65"/>
        <v>8</v>
      </c>
      <c r="AA169" s="36">
        <f t="shared" si="66"/>
        <v>44</v>
      </c>
      <c r="AB169" s="37">
        <f t="shared" si="67"/>
        <v>45</v>
      </c>
      <c r="AC169" s="15">
        <f t="shared" si="62"/>
        <v>1.5059400903299007</v>
      </c>
      <c r="AD169" s="16">
        <f t="shared" si="63"/>
        <v>8.282670496814454</v>
      </c>
      <c r="AE169" s="9"/>
    </row>
    <row r="170" spans="1:31">
      <c r="B170" s="48" t="s">
        <v>49</v>
      </c>
      <c r="C170" s="145" t="s">
        <v>1051</v>
      </c>
      <c r="D170" s="145" t="s">
        <v>1052</v>
      </c>
      <c r="E170" s="145">
        <v>76</v>
      </c>
      <c r="F170" s="145" t="s">
        <v>1053</v>
      </c>
      <c r="G170" s="146" t="s">
        <v>1054</v>
      </c>
      <c r="H170" s="53">
        <v>8547404</v>
      </c>
      <c r="I170" s="54">
        <v>174468580</v>
      </c>
      <c r="J170" s="10">
        <v>20</v>
      </c>
      <c r="K170" s="11">
        <v>0.91</v>
      </c>
      <c r="L170" s="61">
        <v>200606553</v>
      </c>
      <c r="M170" s="62">
        <v>206751477</v>
      </c>
      <c r="N170" s="12">
        <v>0.81</v>
      </c>
      <c r="O170" s="13">
        <v>0.19</v>
      </c>
      <c r="P170" s="13" t="s">
        <v>887</v>
      </c>
      <c r="Q170" s="14" t="s">
        <v>697</v>
      </c>
      <c r="R170" s="35">
        <v>13</v>
      </c>
      <c r="S170" s="36">
        <v>16</v>
      </c>
      <c r="T170" s="36">
        <v>164</v>
      </c>
      <c r="U170" s="36">
        <v>1085</v>
      </c>
      <c r="V170" s="36">
        <v>0</v>
      </c>
      <c r="W170" s="37">
        <v>0</v>
      </c>
      <c r="X170" s="37">
        <v>0</v>
      </c>
      <c r="Y170" s="35">
        <f t="shared" si="64"/>
        <v>29</v>
      </c>
      <c r="Z170" s="36">
        <f t="shared" si="65"/>
        <v>193</v>
      </c>
      <c r="AA170" s="36">
        <f t="shared" si="66"/>
        <v>1278</v>
      </c>
      <c r="AB170" s="37">
        <f t="shared" si="67"/>
        <v>1278</v>
      </c>
      <c r="AC170" s="15">
        <f t="shared" si="62"/>
        <v>1.3656992275530162</v>
      </c>
      <c r="AD170" s="16">
        <f t="shared" si="63"/>
        <v>9.0433347814132361</v>
      </c>
      <c r="AE170" s="9"/>
    </row>
    <row r="171" spans="1:31">
      <c r="B171" s="48" t="s">
        <v>50</v>
      </c>
      <c r="C171" s="145" t="s">
        <v>1099</v>
      </c>
      <c r="D171" s="145" t="s">
        <v>1100</v>
      </c>
      <c r="E171" s="145">
        <v>152</v>
      </c>
      <c r="F171" s="145" t="s">
        <v>1101</v>
      </c>
      <c r="G171" s="146" t="s">
        <v>1102</v>
      </c>
      <c r="H171" s="53">
        <v>756626</v>
      </c>
      <c r="I171" s="54">
        <v>15328467</v>
      </c>
      <c r="J171" s="10">
        <v>20</v>
      </c>
      <c r="K171" s="11">
        <v>1.1299999999999999</v>
      </c>
      <c r="L171" s="61">
        <v>18532003</v>
      </c>
      <c r="M171" s="62">
        <v>19252959</v>
      </c>
      <c r="N171" s="12">
        <v>0.84</v>
      </c>
      <c r="O171" s="13">
        <v>0.16</v>
      </c>
      <c r="P171" s="13" t="s">
        <v>887</v>
      </c>
      <c r="Q171" s="14"/>
      <c r="R171" s="35">
        <v>1</v>
      </c>
      <c r="S171" s="36">
        <v>2</v>
      </c>
      <c r="T171" s="36">
        <v>33</v>
      </c>
      <c r="U171" s="36">
        <v>94</v>
      </c>
      <c r="V171" s="36">
        <v>0</v>
      </c>
      <c r="W171" s="37">
        <v>0</v>
      </c>
      <c r="X171" s="37">
        <v>0</v>
      </c>
      <c r="Y171" s="35">
        <f t="shared" si="64"/>
        <v>3</v>
      </c>
      <c r="Z171" s="36">
        <f t="shared" si="65"/>
        <v>36</v>
      </c>
      <c r="AA171" s="36">
        <f t="shared" si="66"/>
        <v>130</v>
      </c>
      <c r="AB171" s="37">
        <f t="shared" si="67"/>
        <v>130</v>
      </c>
      <c r="AC171" s="15">
        <f t="shared" si="62"/>
        <v>2.7959183953061229</v>
      </c>
      <c r="AD171" s="16">
        <f t="shared" si="63"/>
        <v>10.096371983049888</v>
      </c>
      <c r="AE171" s="9"/>
    </row>
    <row r="172" spans="1:31">
      <c r="B172" s="48" t="s">
        <v>51</v>
      </c>
      <c r="C172" s="145" t="s">
        <v>1107</v>
      </c>
      <c r="D172" s="145" t="s">
        <v>1108</v>
      </c>
      <c r="E172" s="145">
        <v>170</v>
      </c>
      <c r="F172" s="145" t="s">
        <v>1109</v>
      </c>
      <c r="G172" s="146" t="s">
        <v>1110</v>
      </c>
      <c r="H172" s="53">
        <v>1141748</v>
      </c>
      <c r="I172" s="54">
        <v>40349388</v>
      </c>
      <c r="J172" s="10">
        <v>35</v>
      </c>
      <c r="K172" s="11">
        <v>1.64</v>
      </c>
      <c r="L172" s="61">
        <v>55064507</v>
      </c>
      <c r="M172" s="62">
        <v>64534230</v>
      </c>
      <c r="N172" s="12">
        <v>0.74</v>
      </c>
      <c r="O172" s="13">
        <v>0.26</v>
      </c>
      <c r="P172" s="13" t="s">
        <v>887</v>
      </c>
      <c r="Q172" s="14"/>
      <c r="R172" s="35">
        <v>4</v>
      </c>
      <c r="S172" s="36">
        <v>3</v>
      </c>
      <c r="T172" s="36">
        <v>35</v>
      </c>
      <c r="U172" s="36">
        <v>223</v>
      </c>
      <c r="V172" s="36">
        <v>1</v>
      </c>
      <c r="W172" s="37">
        <v>0</v>
      </c>
      <c r="X172" s="37">
        <v>0</v>
      </c>
      <c r="Y172" s="35">
        <f t="shared" si="64"/>
        <v>7</v>
      </c>
      <c r="Z172" s="36">
        <f t="shared" si="65"/>
        <v>42</v>
      </c>
      <c r="AA172" s="36">
        <f t="shared" si="66"/>
        <v>265</v>
      </c>
      <c r="AB172" s="37">
        <f t="shared" si="67"/>
        <v>266</v>
      </c>
      <c r="AC172" s="15">
        <f t="shared" si="62"/>
        <v>1.4066324068349378</v>
      </c>
      <c r="AD172" s="16">
        <f t="shared" si="63"/>
        <v>8.87518066217282</v>
      </c>
      <c r="AE172" s="9"/>
    </row>
    <row r="173" spans="1:31">
      <c r="B173" s="48" t="s">
        <v>53</v>
      </c>
      <c r="C173" s="145" t="s">
        <v>1164</v>
      </c>
      <c r="D173" s="145" t="s">
        <v>1165</v>
      </c>
      <c r="E173" s="145">
        <v>218</v>
      </c>
      <c r="F173" s="145" t="s">
        <v>1166</v>
      </c>
      <c r="G173" s="146" t="s">
        <v>1167</v>
      </c>
      <c r="H173" s="53">
        <v>272045</v>
      </c>
      <c r="I173" s="54">
        <v>13183978</v>
      </c>
      <c r="J173" s="10">
        <v>48</v>
      </c>
      <c r="K173" s="11">
        <v>2</v>
      </c>
      <c r="L173" s="61">
        <v>19153881</v>
      </c>
      <c r="M173" s="62">
        <v>23712302</v>
      </c>
      <c r="N173" s="12">
        <v>0.62</v>
      </c>
      <c r="O173" s="13">
        <v>0.38</v>
      </c>
      <c r="P173" s="13" t="s">
        <v>887</v>
      </c>
      <c r="Q173" s="14"/>
      <c r="R173" s="35">
        <v>2</v>
      </c>
      <c r="S173" s="36">
        <v>0</v>
      </c>
      <c r="T173" s="36">
        <v>13</v>
      </c>
      <c r="U173" s="36">
        <v>13</v>
      </c>
      <c r="V173" s="36">
        <v>6</v>
      </c>
      <c r="W173" s="37">
        <v>0</v>
      </c>
      <c r="X173" s="37">
        <v>0</v>
      </c>
      <c r="Y173" s="35">
        <f t="shared" si="64"/>
        <v>2</v>
      </c>
      <c r="Z173" s="36">
        <f t="shared" si="65"/>
        <v>15</v>
      </c>
      <c r="AA173" s="36">
        <f t="shared" si="66"/>
        <v>28</v>
      </c>
      <c r="AB173" s="37">
        <f t="shared" si="67"/>
        <v>34</v>
      </c>
      <c r="AC173" s="15">
        <f t="shared" si="62"/>
        <v>1.8350719628853123</v>
      </c>
      <c r="AD173" s="16">
        <f t="shared" si="63"/>
        <v>3.425467664052583</v>
      </c>
      <c r="AE173" s="9"/>
    </row>
    <row r="174" spans="1:31">
      <c r="B174" s="48" t="s">
        <v>54</v>
      </c>
      <c r="C174" s="145" t="s">
        <v>1280</v>
      </c>
      <c r="D174" s="145" t="s">
        <v>1281</v>
      </c>
      <c r="E174" s="145">
        <v>328</v>
      </c>
      <c r="F174" s="145" t="s">
        <v>1282</v>
      </c>
      <c r="G174" s="146" t="s">
        <v>1283</v>
      </c>
      <c r="H174" s="53">
        <v>214969</v>
      </c>
      <c r="I174" s="54">
        <v>697181</v>
      </c>
      <c r="J174" s="10">
        <v>3.2</v>
      </c>
      <c r="K174" s="11">
        <v>7.0000000000000007E-2</v>
      </c>
      <c r="L174" s="61">
        <v>761096</v>
      </c>
      <c r="M174" s="62">
        <v>786846</v>
      </c>
      <c r="N174" s="12">
        <v>0.38</v>
      </c>
      <c r="O174" s="13">
        <v>0.62</v>
      </c>
      <c r="P174" s="13"/>
      <c r="Q174" s="14"/>
      <c r="R174" s="35">
        <v>0</v>
      </c>
      <c r="S174" s="36">
        <v>0</v>
      </c>
      <c r="T174" s="36">
        <v>1</v>
      </c>
      <c r="U174" s="36">
        <v>2</v>
      </c>
      <c r="V174" s="36">
        <v>0</v>
      </c>
      <c r="W174" s="37">
        <v>0</v>
      </c>
      <c r="X174" s="37">
        <v>0</v>
      </c>
      <c r="Y174" s="35">
        <f t="shared" si="64"/>
        <v>0</v>
      </c>
      <c r="Z174" s="36">
        <f t="shared" si="65"/>
        <v>1</v>
      </c>
      <c r="AA174" s="36">
        <f t="shared" si="66"/>
        <v>3</v>
      </c>
      <c r="AB174" s="37">
        <f t="shared" si="67"/>
        <v>3</v>
      </c>
      <c r="AC174" s="15">
        <f t="shared" si="62"/>
        <v>3.774599347039608</v>
      </c>
      <c r="AD174" s="16">
        <f t="shared" si="63"/>
        <v>11.323798041118822</v>
      </c>
      <c r="AE174" s="9"/>
    </row>
    <row r="175" spans="1:31">
      <c r="B175" s="48" t="s">
        <v>55</v>
      </c>
      <c r="C175" s="145" t="s">
        <v>1580</v>
      </c>
      <c r="D175" s="145" t="s">
        <v>1581</v>
      </c>
      <c r="E175" s="145">
        <v>600</v>
      </c>
      <c r="F175" s="145" t="s">
        <v>1582</v>
      </c>
      <c r="G175" s="146" t="s">
        <v>1583</v>
      </c>
      <c r="H175" s="53">
        <v>406752</v>
      </c>
      <c r="I175" s="54">
        <v>5734139</v>
      </c>
      <c r="J175" s="10">
        <v>14</v>
      </c>
      <c r="K175" s="11">
        <v>2.6</v>
      </c>
      <c r="L175" s="61">
        <v>9880421</v>
      </c>
      <c r="M175" s="62">
        <v>14635743</v>
      </c>
      <c r="N175" s="12">
        <v>0.55000000000000004</v>
      </c>
      <c r="O175" s="13">
        <v>0.45</v>
      </c>
      <c r="P175" s="13" t="s">
        <v>887</v>
      </c>
      <c r="Q175" s="14"/>
      <c r="R175" s="35">
        <v>1</v>
      </c>
      <c r="S175" s="36">
        <v>0</v>
      </c>
      <c r="T175" s="36">
        <v>1</v>
      </c>
      <c r="U175" s="36">
        <v>9</v>
      </c>
      <c r="V175" s="36">
        <v>7</v>
      </c>
      <c r="W175" s="37">
        <v>2</v>
      </c>
      <c r="X175" s="37">
        <v>0</v>
      </c>
      <c r="Y175" s="35">
        <f t="shared" si="64"/>
        <v>1</v>
      </c>
      <c r="Z175" s="36">
        <f t="shared" si="65"/>
        <v>2</v>
      </c>
      <c r="AA175" s="36">
        <f t="shared" si="66"/>
        <v>11</v>
      </c>
      <c r="AB175" s="37">
        <f t="shared" si="67"/>
        <v>20</v>
      </c>
      <c r="AC175" s="15">
        <f t="shared" si="62"/>
        <v>0.63416035718067454</v>
      </c>
      <c r="AD175" s="16">
        <f t="shared" si="63"/>
        <v>3.48788196449371</v>
      </c>
      <c r="AE175" s="9"/>
    </row>
    <row r="176" spans="1:31">
      <c r="B176" s="48" t="s">
        <v>56</v>
      </c>
      <c r="C176" s="145" t="s">
        <v>1584</v>
      </c>
      <c r="D176" s="145" t="s">
        <v>1585</v>
      </c>
      <c r="E176" s="145">
        <v>604</v>
      </c>
      <c r="F176" s="145" t="s">
        <v>1586</v>
      </c>
      <c r="G176" s="146" t="s">
        <v>1587</v>
      </c>
      <c r="H176" s="53">
        <v>1285216</v>
      </c>
      <c r="I176" s="54">
        <v>27483864</v>
      </c>
      <c r="J176" s="10">
        <v>21</v>
      </c>
      <c r="K176" s="11">
        <v>1.7</v>
      </c>
      <c r="L176" s="61">
        <v>37487014</v>
      </c>
      <c r="M176" s="62">
        <v>44393210</v>
      </c>
      <c r="N176" s="12">
        <v>0.72</v>
      </c>
      <c r="O176" s="13">
        <v>0.28000000000000003</v>
      </c>
      <c r="P176" s="13" t="s">
        <v>887</v>
      </c>
      <c r="Q176" s="14"/>
      <c r="R176" s="35">
        <v>1</v>
      </c>
      <c r="S176" s="36">
        <v>2</v>
      </c>
      <c r="T176" s="36">
        <v>25</v>
      </c>
      <c r="U176" s="36">
        <v>40</v>
      </c>
      <c r="V176" s="36">
        <v>1</v>
      </c>
      <c r="W176" s="37">
        <v>0</v>
      </c>
      <c r="X176" s="37">
        <v>1</v>
      </c>
      <c r="Y176" s="35">
        <f t="shared" si="64"/>
        <v>3</v>
      </c>
      <c r="Z176" s="36">
        <f t="shared" si="65"/>
        <v>28</v>
      </c>
      <c r="AA176" s="36">
        <f t="shared" si="66"/>
        <v>68</v>
      </c>
      <c r="AB176" s="37">
        <f t="shared" si="67"/>
        <v>70</v>
      </c>
      <c r="AC176" s="15">
        <f t="shared" si="62"/>
        <v>1.4149716680627182</v>
      </c>
      <c r="AD176" s="16">
        <f t="shared" si="63"/>
        <v>3.436359765295173</v>
      </c>
      <c r="AE176" s="9"/>
    </row>
    <row r="177" spans="1:31">
      <c r="B177" s="48" t="s">
        <v>57</v>
      </c>
      <c r="C177" s="145" t="s">
        <v>1704</v>
      </c>
      <c r="D177" s="145" t="s">
        <v>1705</v>
      </c>
      <c r="E177" s="145">
        <v>740</v>
      </c>
      <c r="F177" s="145" t="s">
        <v>1706</v>
      </c>
      <c r="G177" s="146" t="s">
        <v>1707</v>
      </c>
      <c r="H177" s="53">
        <v>163265</v>
      </c>
      <c r="I177" s="54">
        <v>433998</v>
      </c>
      <c r="J177" s="10">
        <v>2.7</v>
      </c>
      <c r="K177" s="11">
        <v>0.6</v>
      </c>
      <c r="L177" s="61">
        <v>457517</v>
      </c>
      <c r="M177" s="62">
        <v>388061</v>
      </c>
      <c r="N177" s="12">
        <v>0.52</v>
      </c>
      <c r="O177" s="13">
        <v>0.48</v>
      </c>
      <c r="P177" s="13"/>
      <c r="Q177" s="14"/>
      <c r="R177" s="35">
        <v>0</v>
      </c>
      <c r="S177" s="36">
        <v>0</v>
      </c>
      <c r="T177" s="36">
        <v>1</v>
      </c>
      <c r="U177" s="36">
        <v>0</v>
      </c>
      <c r="V177" s="36">
        <v>16</v>
      </c>
      <c r="W177" s="37">
        <v>4</v>
      </c>
      <c r="X177" s="37">
        <v>0</v>
      </c>
      <c r="Y177" s="35">
        <f t="shared" si="64"/>
        <v>0</v>
      </c>
      <c r="Z177" s="36">
        <f t="shared" si="65"/>
        <v>1</v>
      </c>
      <c r="AA177" s="36">
        <f t="shared" si="66"/>
        <v>1</v>
      </c>
      <c r="AB177" s="37">
        <f t="shared" si="67"/>
        <v>21</v>
      </c>
      <c r="AC177" s="15">
        <f t="shared" si="62"/>
        <v>4.4310732378419324</v>
      </c>
      <c r="AD177" s="16">
        <f t="shared" si="63"/>
        <v>4.4310732378419324</v>
      </c>
      <c r="AE177" s="9"/>
    </row>
    <row r="178" spans="1:31">
      <c r="B178" s="48" t="s">
        <v>58</v>
      </c>
      <c r="C178" s="145" t="s">
        <v>1804</v>
      </c>
      <c r="D178" s="145" t="s">
        <v>1805</v>
      </c>
      <c r="E178" s="145">
        <v>858</v>
      </c>
      <c r="F178" s="145" t="s">
        <v>1806</v>
      </c>
      <c r="G178" s="146" t="s">
        <v>1807</v>
      </c>
      <c r="H178" s="53">
        <v>176215</v>
      </c>
      <c r="I178" s="54">
        <v>3360105</v>
      </c>
      <c r="J178" s="10">
        <v>19</v>
      </c>
      <c r="K178" s="11">
        <v>0.78</v>
      </c>
      <c r="L178" s="61">
        <v>3985007</v>
      </c>
      <c r="M178" s="62">
        <v>4499457</v>
      </c>
      <c r="N178" s="12">
        <v>0.19</v>
      </c>
      <c r="O178" s="13">
        <v>0.49</v>
      </c>
      <c r="P178" s="13" t="s">
        <v>887</v>
      </c>
      <c r="Q178" s="14"/>
      <c r="R178" s="35">
        <v>1</v>
      </c>
      <c r="S178" s="36">
        <v>0</v>
      </c>
      <c r="T178" s="36">
        <v>0</v>
      </c>
      <c r="U178" s="36">
        <v>24</v>
      </c>
      <c r="V178" s="36">
        <v>2</v>
      </c>
      <c r="W178" s="37">
        <v>0</v>
      </c>
      <c r="X178" s="37">
        <v>0</v>
      </c>
      <c r="Y178" s="35">
        <f t="shared" si="64"/>
        <v>1</v>
      </c>
      <c r="Z178" s="36">
        <f t="shared" si="65"/>
        <v>1</v>
      </c>
      <c r="AA178" s="36">
        <f t="shared" si="66"/>
        <v>25</v>
      </c>
      <c r="AB178" s="37">
        <f t="shared" si="67"/>
        <v>27</v>
      </c>
      <c r="AC178" s="15">
        <f t="shared" si="62"/>
        <v>1.5663670911286529</v>
      </c>
      <c r="AD178" s="16">
        <f t="shared" si="63"/>
        <v>39.159177278216326</v>
      </c>
      <c r="AE178" s="9"/>
    </row>
    <row r="179" spans="1:31">
      <c r="B179" s="48" t="s">
        <v>59</v>
      </c>
      <c r="C179" s="145" t="s">
        <v>1816</v>
      </c>
      <c r="D179" s="145" t="s">
        <v>1817</v>
      </c>
      <c r="E179" s="145">
        <v>862</v>
      </c>
      <c r="F179" s="145" t="s">
        <v>1818</v>
      </c>
      <c r="G179" s="146" t="s">
        <v>1819</v>
      </c>
      <c r="H179" s="53">
        <v>912050</v>
      </c>
      <c r="I179" s="54">
        <v>23916810</v>
      </c>
      <c r="J179" s="10">
        <v>26</v>
      </c>
      <c r="K179" s="11">
        <v>1.56</v>
      </c>
      <c r="L179" s="61">
        <v>32060880</v>
      </c>
      <c r="M179" s="62">
        <v>37106394</v>
      </c>
      <c r="N179" s="12">
        <v>0.87</v>
      </c>
      <c r="O179" s="13">
        <v>0.13</v>
      </c>
      <c r="P179" s="13" t="s">
        <v>887</v>
      </c>
      <c r="Q179" s="14"/>
      <c r="R179" s="35">
        <v>3</v>
      </c>
      <c r="S179" s="36">
        <v>3</v>
      </c>
      <c r="T179" s="36">
        <v>20</v>
      </c>
      <c r="U179" s="36">
        <v>32</v>
      </c>
      <c r="V179" s="36">
        <v>3</v>
      </c>
      <c r="W179" s="37">
        <v>0</v>
      </c>
      <c r="X179" s="37">
        <v>0</v>
      </c>
      <c r="Y179" s="35">
        <f t="shared" si="64"/>
        <v>6</v>
      </c>
      <c r="Z179" s="36">
        <f t="shared" si="65"/>
        <v>26</v>
      </c>
      <c r="AA179" s="36">
        <f t="shared" si="66"/>
        <v>58</v>
      </c>
      <c r="AB179" s="37">
        <f t="shared" si="67"/>
        <v>61</v>
      </c>
      <c r="AC179" s="15">
        <f t="shared" si="62"/>
        <v>1.2495419527631138</v>
      </c>
      <c r="AD179" s="16">
        <f t="shared" si="63"/>
        <v>2.7874397407792539</v>
      </c>
      <c r="AE179" s="9" t="s">
        <v>891</v>
      </c>
    </row>
    <row r="180" spans="1:31">
      <c r="A180" s="1" t="s">
        <v>874</v>
      </c>
      <c r="B180" s="49" t="s">
        <v>60</v>
      </c>
      <c r="C180" s="148" t="s">
        <v>1192</v>
      </c>
      <c r="D180" s="148" t="s">
        <v>1193</v>
      </c>
      <c r="E180" s="148">
        <v>238</v>
      </c>
      <c r="F180" s="148" t="s">
        <v>1194</v>
      </c>
      <c r="G180" s="149" t="s">
        <v>1195</v>
      </c>
      <c r="H180" s="55">
        <v>12200</v>
      </c>
      <c r="I180" s="56">
        <v>2317</v>
      </c>
      <c r="J180" s="17"/>
      <c r="K180" s="18"/>
      <c r="L180" s="63"/>
      <c r="M180" s="64"/>
      <c r="N180" s="19"/>
      <c r="O180" s="20"/>
      <c r="P180" s="20"/>
      <c r="Q180" s="21"/>
      <c r="R180" s="38">
        <v>0</v>
      </c>
      <c r="S180" s="39">
        <v>0</v>
      </c>
      <c r="T180" s="39">
        <v>0</v>
      </c>
      <c r="U180" s="39">
        <v>0</v>
      </c>
      <c r="V180" s="39">
        <v>0</v>
      </c>
      <c r="W180" s="40">
        <v>1</v>
      </c>
      <c r="X180" s="40">
        <v>0</v>
      </c>
      <c r="Y180" s="38">
        <f t="shared" si="64"/>
        <v>0</v>
      </c>
      <c r="Z180" s="39">
        <f t="shared" si="65"/>
        <v>0</v>
      </c>
      <c r="AA180" s="39">
        <f t="shared" si="66"/>
        <v>0</v>
      </c>
      <c r="AB180" s="40">
        <f t="shared" si="67"/>
        <v>1</v>
      </c>
      <c r="AC180" s="22" t="e">
        <f t="shared" si="62"/>
        <v>#DIV/0!</v>
      </c>
      <c r="AD180" s="23" t="e">
        <f t="shared" si="63"/>
        <v>#DIV/0!</v>
      </c>
      <c r="AE180" s="9"/>
    </row>
    <row r="181" spans="1:31" ht="13.5" thickBot="1">
      <c r="B181" s="48" t="s">
        <v>61</v>
      </c>
      <c r="C181" s="147" t="s">
        <v>1212</v>
      </c>
      <c r="D181" s="147" t="s">
        <v>1213</v>
      </c>
      <c r="E181" s="147">
        <v>254</v>
      </c>
      <c r="F181" s="147" t="s">
        <v>1214</v>
      </c>
      <c r="G181" s="146" t="s">
        <v>1215</v>
      </c>
      <c r="H181" s="53">
        <v>91000</v>
      </c>
      <c r="I181" s="54">
        <v>177562</v>
      </c>
      <c r="J181" s="10">
        <v>2.1</v>
      </c>
      <c r="K181" s="11"/>
      <c r="L181" s="61"/>
      <c r="M181" s="62"/>
      <c r="N181" s="12"/>
      <c r="O181" s="13"/>
      <c r="P181" s="13"/>
      <c r="Q181" s="14"/>
      <c r="R181" s="35">
        <v>0</v>
      </c>
      <c r="S181" s="36">
        <v>0</v>
      </c>
      <c r="T181" s="36">
        <v>0</v>
      </c>
      <c r="U181" s="36">
        <v>2</v>
      </c>
      <c r="V181" s="36">
        <v>0</v>
      </c>
      <c r="W181" s="37">
        <v>0</v>
      </c>
      <c r="X181" s="37">
        <v>0</v>
      </c>
      <c r="Y181" s="35">
        <f t="shared" si="64"/>
        <v>0</v>
      </c>
      <c r="Z181" s="36">
        <f t="shared" si="65"/>
        <v>0</v>
      </c>
      <c r="AA181" s="36">
        <f t="shared" si="66"/>
        <v>2</v>
      </c>
      <c r="AB181" s="37">
        <f t="shared" si="67"/>
        <v>2</v>
      </c>
      <c r="AC181" s="15" t="e">
        <f t="shared" si="62"/>
        <v>#DIV/0!</v>
      </c>
      <c r="AD181" s="16" t="e">
        <f t="shared" si="63"/>
        <v>#DIV/0!</v>
      </c>
      <c r="AE181" s="9"/>
    </row>
    <row r="182" spans="1:31" ht="13.5" thickBot="1">
      <c r="A182" s="1" t="s">
        <v>923</v>
      </c>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row>
    <row r="183" spans="1:31" ht="18.75" thickBot="1">
      <c r="A183" s="1" t="s">
        <v>872</v>
      </c>
      <c r="B183" s="104" t="s">
        <v>878</v>
      </c>
      <c r="C183" s="143"/>
      <c r="D183" s="143"/>
      <c r="E183" s="143"/>
      <c r="F183" s="143"/>
      <c r="G183" s="144"/>
      <c r="H183" s="51">
        <f>SUM(H184:H228)</f>
        <v>4998357.9400000004</v>
      </c>
      <c r="I183" s="52">
        <f>SUM(I184:I228)</f>
        <v>513077994</v>
      </c>
      <c r="J183" s="25">
        <f>I183/H183</f>
        <v>102.64931006521714</v>
      </c>
      <c r="K183" s="26"/>
      <c r="L183" s="59">
        <f>SUM(L184:L228)</f>
        <v>502445512</v>
      </c>
      <c r="M183" s="60">
        <f>SUM(M184:M228)</f>
        <v>398243815</v>
      </c>
      <c r="N183" s="27"/>
      <c r="O183" s="28"/>
      <c r="P183" s="28"/>
      <c r="Q183" s="29"/>
      <c r="R183" s="32">
        <f t="shared" ref="R183:AB183" si="68">SUM(R184:R228)</f>
        <v>18</v>
      </c>
      <c r="S183" s="33">
        <f t="shared" si="68"/>
        <v>33</v>
      </c>
      <c r="T183" s="33">
        <f t="shared" si="68"/>
        <v>475</v>
      </c>
      <c r="U183" s="33">
        <f t="shared" si="68"/>
        <v>3426</v>
      </c>
      <c r="V183" s="33">
        <f t="shared" si="68"/>
        <v>143</v>
      </c>
      <c r="W183" s="34">
        <f t="shared" si="68"/>
        <v>22</v>
      </c>
      <c r="X183" s="34">
        <f t="shared" ref="X183" si="69">SUM(X184:X228)</f>
        <v>6</v>
      </c>
      <c r="Y183" s="32">
        <f t="shared" si="68"/>
        <v>51</v>
      </c>
      <c r="Z183" s="33">
        <f t="shared" si="68"/>
        <v>526</v>
      </c>
      <c r="AA183" s="33">
        <f t="shared" si="68"/>
        <v>3952</v>
      </c>
      <c r="AB183" s="34">
        <f t="shared" si="68"/>
        <v>4123</v>
      </c>
      <c r="AC183" s="30"/>
      <c r="AD183" s="31"/>
      <c r="AE183" s="9"/>
    </row>
    <row r="184" spans="1:31">
      <c r="A184" s="1" t="s">
        <v>874</v>
      </c>
      <c r="B184" s="49" t="s">
        <v>62</v>
      </c>
      <c r="C184" s="148" t="s">
        <v>1600</v>
      </c>
      <c r="D184" s="148" t="s">
        <v>1601</v>
      </c>
      <c r="E184" s="148">
        <v>620</v>
      </c>
      <c r="F184" s="148" t="s">
        <v>1602</v>
      </c>
      <c r="G184" s="149" t="s">
        <v>1603</v>
      </c>
      <c r="H184" s="55">
        <v>92345</v>
      </c>
      <c r="I184" s="56">
        <v>10066253</v>
      </c>
      <c r="J184" s="17">
        <v>109</v>
      </c>
      <c r="K184" s="18">
        <v>0.18</v>
      </c>
      <c r="L184" s="63">
        <v>10003548</v>
      </c>
      <c r="M184" s="64">
        <v>9044292</v>
      </c>
      <c r="N184" s="19">
        <v>0.38</v>
      </c>
      <c r="O184" s="20">
        <v>0.63</v>
      </c>
      <c r="P184" s="20" t="s">
        <v>887</v>
      </c>
      <c r="Q184" s="21"/>
      <c r="R184" s="38">
        <v>1</v>
      </c>
      <c r="S184" s="39">
        <v>0</v>
      </c>
      <c r="T184" s="39">
        <v>6</v>
      </c>
      <c r="U184" s="39">
        <v>69</v>
      </c>
      <c r="V184" s="39">
        <v>7</v>
      </c>
      <c r="W184" s="40">
        <v>0</v>
      </c>
      <c r="X184" s="40">
        <v>1</v>
      </c>
      <c r="Y184" s="38">
        <f t="shared" ref="Y184:Y228" si="70">SUM(R184:S184)</f>
        <v>1</v>
      </c>
      <c r="Z184" s="39">
        <f t="shared" ref="Z184:Z228" si="71">SUM(R184:T184)</f>
        <v>7</v>
      </c>
      <c r="AA184" s="39">
        <f t="shared" ref="AA184:AA228" si="72">SUM(R184:U184)</f>
        <v>76</v>
      </c>
      <c r="AB184" s="40">
        <f t="shared" ref="AB184:AB228" si="73">SUM(R184:X184)</f>
        <v>84</v>
      </c>
      <c r="AC184" s="22">
        <f>Z184/(I184*N184)*1000000</f>
        <v>1.8299810894459883</v>
      </c>
      <c r="AD184" s="23">
        <f>AA184/(I184*N184)*1000000</f>
        <v>19.868366113985015</v>
      </c>
      <c r="AE184" s="9"/>
    </row>
    <row r="185" spans="1:31">
      <c r="B185" s="48" t="s">
        <v>63</v>
      </c>
      <c r="C185" s="145" t="s">
        <v>1692</v>
      </c>
      <c r="D185" s="145" t="s">
        <v>1693</v>
      </c>
      <c r="E185" s="145">
        <v>724</v>
      </c>
      <c r="F185" s="145" t="s">
        <v>1694</v>
      </c>
      <c r="G185" s="146" t="s">
        <v>1695</v>
      </c>
      <c r="H185" s="53">
        <v>505990</v>
      </c>
      <c r="I185" s="54">
        <v>40037995</v>
      </c>
      <c r="J185" s="10">
        <v>79</v>
      </c>
      <c r="K185" s="11">
        <v>0.1</v>
      </c>
      <c r="L185" s="61">
        <v>38492134</v>
      </c>
      <c r="M185" s="62">
        <v>32562163</v>
      </c>
      <c r="N185" s="12">
        <v>0.77</v>
      </c>
      <c r="O185" s="13">
        <v>0.23</v>
      </c>
      <c r="P185" s="13" t="s">
        <v>886</v>
      </c>
      <c r="Q185" s="14" t="s">
        <v>697</v>
      </c>
      <c r="R185" s="35">
        <v>2</v>
      </c>
      <c r="S185" s="36">
        <v>4</v>
      </c>
      <c r="T185" s="36">
        <v>50</v>
      </c>
      <c r="U185" s="36">
        <v>262</v>
      </c>
      <c r="V185" s="36">
        <v>0</v>
      </c>
      <c r="W185" s="37">
        <v>0</v>
      </c>
      <c r="X185" s="37">
        <v>0</v>
      </c>
      <c r="Y185" s="35">
        <f t="shared" si="70"/>
        <v>6</v>
      </c>
      <c r="Z185" s="36">
        <f t="shared" si="71"/>
        <v>56</v>
      </c>
      <c r="AA185" s="36">
        <f t="shared" si="72"/>
        <v>318</v>
      </c>
      <c r="AB185" s="37">
        <f t="shared" si="73"/>
        <v>318</v>
      </c>
      <c r="AC185" s="15">
        <f t="shared" ref="AC185:AC228" si="74">Z185/(I185*N185)*1000000</f>
        <v>1.8164564116478041</v>
      </c>
      <c r="AD185" s="16">
        <f t="shared" ref="AD185:AD228" si="75">AA185/(I185*N185)*1000000</f>
        <v>10.314877480428603</v>
      </c>
      <c r="AE185" s="9"/>
    </row>
    <row r="186" spans="1:31">
      <c r="B186" s="48" t="s">
        <v>66</v>
      </c>
      <c r="C186" s="145" t="s">
        <v>1336</v>
      </c>
      <c r="D186" s="145" t="s">
        <v>1337</v>
      </c>
      <c r="E186" s="145">
        <v>380</v>
      </c>
      <c r="F186" s="145" t="s">
        <v>1338</v>
      </c>
      <c r="G186" s="146" t="s">
        <v>1339</v>
      </c>
      <c r="H186" s="53">
        <v>301323</v>
      </c>
      <c r="I186" s="54">
        <v>57679825</v>
      </c>
      <c r="J186" s="10">
        <v>191</v>
      </c>
      <c r="K186" s="11">
        <v>7.0000000000000007E-2</v>
      </c>
      <c r="L186" s="61">
        <v>54271013</v>
      </c>
      <c r="M186" s="62">
        <v>45016465</v>
      </c>
      <c r="N186" s="12">
        <v>0.67</v>
      </c>
      <c r="O186" s="13">
        <v>0.33</v>
      </c>
      <c r="P186" s="13" t="s">
        <v>886</v>
      </c>
      <c r="Q186" s="14" t="s">
        <v>697</v>
      </c>
      <c r="R186" s="35">
        <v>3</v>
      </c>
      <c r="S186" s="36">
        <v>3</v>
      </c>
      <c r="T186" s="36">
        <v>36</v>
      </c>
      <c r="U186" s="36">
        <v>415</v>
      </c>
      <c r="V186" s="36">
        <v>8</v>
      </c>
      <c r="W186" s="37">
        <v>1</v>
      </c>
      <c r="X186" s="37">
        <v>3</v>
      </c>
      <c r="Y186" s="35">
        <f t="shared" si="70"/>
        <v>6</v>
      </c>
      <c r="Z186" s="36">
        <f t="shared" si="71"/>
        <v>42</v>
      </c>
      <c r="AA186" s="36">
        <f t="shared" si="72"/>
        <v>457</v>
      </c>
      <c r="AB186" s="37">
        <f t="shared" si="73"/>
        <v>469</v>
      </c>
      <c r="AC186" s="15">
        <f t="shared" si="74"/>
        <v>1.0868023119726715</v>
      </c>
      <c r="AD186" s="16">
        <f t="shared" si="75"/>
        <v>11.825444204083594</v>
      </c>
      <c r="AE186" s="9"/>
    </row>
    <row r="187" spans="1:31">
      <c r="B187" s="48" t="s">
        <v>694</v>
      </c>
      <c r="C187" s="145" t="s">
        <v>1448</v>
      </c>
      <c r="D187" s="145" t="s">
        <v>1449</v>
      </c>
      <c r="E187" s="145">
        <v>470</v>
      </c>
      <c r="F187" s="145" t="s">
        <v>1450</v>
      </c>
      <c r="G187" s="146" t="s">
        <v>1451</v>
      </c>
      <c r="H187" s="53">
        <v>316</v>
      </c>
      <c r="I187" s="54">
        <v>394583</v>
      </c>
      <c r="J187" s="10">
        <v>1247</v>
      </c>
      <c r="K187" s="11">
        <v>0.74</v>
      </c>
      <c r="L187" s="61">
        <v>446719</v>
      </c>
      <c r="M187" s="62">
        <v>431633</v>
      </c>
      <c r="N187" s="12">
        <v>0.9</v>
      </c>
      <c r="O187" s="13">
        <v>0.1</v>
      </c>
      <c r="P187" s="13"/>
      <c r="Q187" s="14"/>
      <c r="R187" s="35">
        <v>0</v>
      </c>
      <c r="S187" s="36">
        <v>0</v>
      </c>
      <c r="T187" s="36">
        <v>0</v>
      </c>
      <c r="U187" s="36">
        <v>1</v>
      </c>
      <c r="V187" s="36">
        <v>9</v>
      </c>
      <c r="W187" s="37">
        <v>0</v>
      </c>
      <c r="X187" s="37">
        <v>0</v>
      </c>
      <c r="Y187" s="35">
        <f t="shared" si="70"/>
        <v>0</v>
      </c>
      <c r="Z187" s="36">
        <f t="shared" si="71"/>
        <v>0</v>
      </c>
      <c r="AA187" s="36">
        <f t="shared" si="72"/>
        <v>1</v>
      </c>
      <c r="AB187" s="37">
        <f t="shared" si="73"/>
        <v>10</v>
      </c>
      <c r="AC187" s="15">
        <f t="shared" si="74"/>
        <v>0</v>
      </c>
      <c r="AD187" s="16">
        <f t="shared" si="75"/>
        <v>2.8159122696900551</v>
      </c>
      <c r="AE187" s="9"/>
    </row>
    <row r="188" spans="1:31">
      <c r="A188" s="1" t="s">
        <v>874</v>
      </c>
      <c r="B188" s="49" t="s">
        <v>695</v>
      </c>
      <c r="C188" s="148" t="s">
        <v>1208</v>
      </c>
      <c r="D188" s="148" t="s">
        <v>1209</v>
      </c>
      <c r="E188" s="148">
        <v>250</v>
      </c>
      <c r="F188" s="148" t="s">
        <v>1210</v>
      </c>
      <c r="G188" s="149" t="s">
        <v>1211</v>
      </c>
      <c r="H188" s="55">
        <v>543965</v>
      </c>
      <c r="I188" s="56">
        <v>59551227</v>
      </c>
      <c r="J188" s="17">
        <v>109</v>
      </c>
      <c r="K188" s="18">
        <v>0.37</v>
      </c>
      <c r="L188" s="63">
        <v>61992616</v>
      </c>
      <c r="M188" s="64">
        <v>58967418</v>
      </c>
      <c r="N188" s="19">
        <v>0.75</v>
      </c>
      <c r="O188" s="20">
        <v>0.25</v>
      </c>
      <c r="P188" s="20" t="s">
        <v>886</v>
      </c>
      <c r="Q188" s="21" t="s">
        <v>697</v>
      </c>
      <c r="R188" s="38">
        <v>1</v>
      </c>
      <c r="S188" s="39">
        <v>1</v>
      </c>
      <c r="T188" s="39">
        <v>34</v>
      </c>
      <c r="U188" s="39">
        <v>367</v>
      </c>
      <c r="V188" s="39">
        <v>9</v>
      </c>
      <c r="W188" s="40">
        <v>0</v>
      </c>
      <c r="X188" s="40">
        <v>0</v>
      </c>
      <c r="Y188" s="38">
        <f t="shared" si="70"/>
        <v>2</v>
      </c>
      <c r="Z188" s="39">
        <f t="shared" si="71"/>
        <v>36</v>
      </c>
      <c r="AA188" s="39">
        <f t="shared" si="72"/>
        <v>403</v>
      </c>
      <c r="AB188" s="40">
        <f t="shared" si="73"/>
        <v>412</v>
      </c>
      <c r="AC188" s="22">
        <f t="shared" si="74"/>
        <v>0.8060287322039561</v>
      </c>
      <c r="AD188" s="23">
        <f t="shared" si="75"/>
        <v>9.023043863283176</v>
      </c>
      <c r="AE188" s="9"/>
    </row>
    <row r="189" spans="1:31">
      <c r="B189" s="48" t="s">
        <v>696</v>
      </c>
      <c r="C189" s="145" t="s">
        <v>1019</v>
      </c>
      <c r="D189" s="145" t="s">
        <v>1020</v>
      </c>
      <c r="E189" s="145">
        <v>56</v>
      </c>
      <c r="F189" s="145" t="s">
        <v>1021</v>
      </c>
      <c r="G189" s="146" t="s">
        <v>1022</v>
      </c>
      <c r="H189" s="53">
        <v>30528</v>
      </c>
      <c r="I189" s="54">
        <v>10258762</v>
      </c>
      <c r="J189" s="10">
        <v>336</v>
      </c>
      <c r="K189" s="11">
        <v>0.16</v>
      </c>
      <c r="L189" s="61">
        <v>10264899</v>
      </c>
      <c r="M189" s="62">
        <v>9338284</v>
      </c>
      <c r="N189" s="12">
        <v>0.97</v>
      </c>
      <c r="O189" s="13">
        <v>0.03</v>
      </c>
      <c r="P189" s="13" t="s">
        <v>886</v>
      </c>
      <c r="Q189" s="14" t="s">
        <v>697</v>
      </c>
      <c r="R189" s="35">
        <v>0</v>
      </c>
      <c r="S189" s="36">
        <v>0</v>
      </c>
      <c r="T189" s="36">
        <v>8</v>
      </c>
      <c r="U189" s="36">
        <v>122</v>
      </c>
      <c r="V189" s="36">
        <v>1</v>
      </c>
      <c r="W189" s="37">
        <v>0</v>
      </c>
      <c r="X189" s="37">
        <v>2</v>
      </c>
      <c r="Y189" s="35">
        <f t="shared" si="70"/>
        <v>0</v>
      </c>
      <c r="Z189" s="36">
        <f t="shared" si="71"/>
        <v>8</v>
      </c>
      <c r="AA189" s="36">
        <f t="shared" si="72"/>
        <v>130</v>
      </c>
      <c r="AB189" s="37">
        <f t="shared" si="73"/>
        <v>133</v>
      </c>
      <c r="AC189" s="15">
        <f t="shared" si="74"/>
        <v>0.80393937206188926</v>
      </c>
      <c r="AD189" s="16">
        <f t="shared" si="75"/>
        <v>13.064014796005699</v>
      </c>
      <c r="AE189" s="9"/>
    </row>
    <row r="190" spans="1:31">
      <c r="B190" s="48" t="s">
        <v>699</v>
      </c>
      <c r="C190" s="145" t="s">
        <v>1524</v>
      </c>
      <c r="D190" s="145" t="s">
        <v>1525</v>
      </c>
      <c r="E190" s="145">
        <v>528</v>
      </c>
      <c r="F190" s="145" t="s">
        <v>1526</v>
      </c>
      <c r="G190" s="146" t="s">
        <v>1527</v>
      </c>
      <c r="H190" s="53">
        <v>41526</v>
      </c>
      <c r="I190" s="54">
        <v>15981472</v>
      </c>
      <c r="J190" s="10">
        <v>385</v>
      </c>
      <c r="K190" s="11">
        <v>0.55000000000000004</v>
      </c>
      <c r="L190" s="61">
        <v>17249975</v>
      </c>
      <c r="M190" s="62">
        <v>16721036</v>
      </c>
      <c r="N190" s="12">
        <v>0.89</v>
      </c>
      <c r="O190" s="13">
        <v>0.11</v>
      </c>
      <c r="P190" s="13" t="s">
        <v>887</v>
      </c>
      <c r="Q190" s="14" t="s">
        <v>697</v>
      </c>
      <c r="R190" s="35">
        <v>0</v>
      </c>
      <c r="S190" s="36">
        <v>2</v>
      </c>
      <c r="T190" s="36">
        <v>22</v>
      </c>
      <c r="U190" s="36">
        <v>165</v>
      </c>
      <c r="V190" s="36">
        <v>0</v>
      </c>
      <c r="W190" s="37">
        <v>0</v>
      </c>
      <c r="X190" s="37">
        <v>0</v>
      </c>
      <c r="Y190" s="35">
        <f t="shared" si="70"/>
        <v>2</v>
      </c>
      <c r="Z190" s="36">
        <f t="shared" si="71"/>
        <v>24</v>
      </c>
      <c r="AA190" s="36">
        <f t="shared" si="72"/>
        <v>189</v>
      </c>
      <c r="AB190" s="37">
        <f t="shared" si="73"/>
        <v>189</v>
      </c>
      <c r="AC190" s="15">
        <f t="shared" si="74"/>
        <v>1.687347206492084</v>
      </c>
      <c r="AD190" s="16">
        <f t="shared" si="75"/>
        <v>13.287859251125163</v>
      </c>
      <c r="AE190" s="9"/>
    </row>
    <row r="191" spans="1:31">
      <c r="B191" s="48" t="s">
        <v>698</v>
      </c>
      <c r="C191" s="145" t="s">
        <v>1416</v>
      </c>
      <c r="D191" s="145" t="s">
        <v>1417</v>
      </c>
      <c r="E191" s="145">
        <v>442</v>
      </c>
      <c r="F191" s="145" t="s">
        <v>1418</v>
      </c>
      <c r="G191" s="146" t="s">
        <v>1419</v>
      </c>
      <c r="H191" s="53">
        <v>2586</v>
      </c>
      <c r="I191" s="54">
        <v>442972</v>
      </c>
      <c r="J191" s="10">
        <v>171</v>
      </c>
      <c r="K191" s="11">
        <v>1.26</v>
      </c>
      <c r="L191" s="61">
        <v>563279</v>
      </c>
      <c r="M191" s="62">
        <v>594087</v>
      </c>
      <c r="N191" s="12">
        <v>0.91</v>
      </c>
      <c r="O191" s="13">
        <v>0.09</v>
      </c>
      <c r="P191" s="13" t="s">
        <v>887</v>
      </c>
      <c r="Q191" s="14"/>
      <c r="R191" s="35">
        <v>0</v>
      </c>
      <c r="S191" s="36">
        <v>0</v>
      </c>
      <c r="T191" s="36">
        <v>0</v>
      </c>
      <c r="U191" s="36">
        <v>2</v>
      </c>
      <c r="V191" s="36">
        <v>14</v>
      </c>
      <c r="W191" s="37">
        <v>1</v>
      </c>
      <c r="X191" s="37">
        <v>0</v>
      </c>
      <c r="Y191" s="35">
        <f t="shared" si="70"/>
        <v>0</v>
      </c>
      <c r="Z191" s="36">
        <f t="shared" si="71"/>
        <v>0</v>
      </c>
      <c r="AA191" s="36">
        <f t="shared" si="72"/>
        <v>2</v>
      </c>
      <c r="AB191" s="37">
        <f t="shared" si="73"/>
        <v>17</v>
      </c>
      <c r="AC191" s="15">
        <f t="shared" si="74"/>
        <v>0</v>
      </c>
      <c r="AD191" s="16">
        <f t="shared" si="75"/>
        <v>4.9614923692743513</v>
      </c>
      <c r="AE191" s="9"/>
    </row>
    <row r="192" spans="1:31">
      <c r="B192" s="48" t="s">
        <v>700</v>
      </c>
      <c r="C192" s="145" t="s">
        <v>1232</v>
      </c>
      <c r="D192" s="145" t="s">
        <v>1233</v>
      </c>
      <c r="E192" s="145">
        <v>276</v>
      </c>
      <c r="F192" s="145" t="s">
        <v>1234</v>
      </c>
      <c r="G192" s="146" t="s">
        <v>1235</v>
      </c>
      <c r="H192" s="53">
        <v>356970</v>
      </c>
      <c r="I192" s="54">
        <v>83029536</v>
      </c>
      <c r="J192" s="10">
        <v>233</v>
      </c>
      <c r="K192" s="11">
        <v>0.27</v>
      </c>
      <c r="L192" s="61">
        <v>85414825</v>
      </c>
      <c r="M192" s="62">
        <v>79702511</v>
      </c>
      <c r="N192" s="12">
        <v>0.87</v>
      </c>
      <c r="O192" s="13">
        <v>0.13</v>
      </c>
      <c r="P192" s="13" t="s">
        <v>887</v>
      </c>
      <c r="Q192" s="14" t="s">
        <v>697</v>
      </c>
      <c r="R192" s="35">
        <v>3</v>
      </c>
      <c r="S192" s="36">
        <v>9</v>
      </c>
      <c r="T192" s="36">
        <v>70</v>
      </c>
      <c r="U192" s="36">
        <v>599</v>
      </c>
      <c r="V192" s="36">
        <v>0</v>
      </c>
      <c r="W192" s="37">
        <v>0</v>
      </c>
      <c r="X192" s="37">
        <v>0</v>
      </c>
      <c r="Y192" s="35">
        <f t="shared" si="70"/>
        <v>12</v>
      </c>
      <c r="Z192" s="36">
        <f t="shared" si="71"/>
        <v>82</v>
      </c>
      <c r="AA192" s="36">
        <f t="shared" si="72"/>
        <v>681</v>
      </c>
      <c r="AB192" s="37">
        <f t="shared" si="73"/>
        <v>681</v>
      </c>
      <c r="AC192" s="15">
        <f t="shared" si="74"/>
        <v>1.1351728325112933</v>
      </c>
      <c r="AD192" s="16">
        <f t="shared" si="75"/>
        <v>9.4274719382950085</v>
      </c>
      <c r="AE192" s="9"/>
    </row>
    <row r="193" spans="1:31">
      <c r="B193" s="48" t="s">
        <v>701</v>
      </c>
      <c r="C193" s="145" t="s">
        <v>1716</v>
      </c>
      <c r="D193" s="145" t="s">
        <v>1717</v>
      </c>
      <c r="E193" s="145">
        <v>756</v>
      </c>
      <c r="F193" s="145" t="s">
        <v>1718</v>
      </c>
      <c r="G193" s="146" t="s">
        <v>1719</v>
      </c>
      <c r="H193" s="53">
        <v>41285</v>
      </c>
      <c r="I193" s="54">
        <v>7283274</v>
      </c>
      <c r="J193" s="10">
        <v>176</v>
      </c>
      <c r="K193" s="11">
        <v>0.27</v>
      </c>
      <c r="L193" s="61">
        <v>7359378</v>
      </c>
      <c r="M193" s="62">
        <v>6549633</v>
      </c>
      <c r="N193" s="12">
        <v>0.62</v>
      </c>
      <c r="O193" s="13">
        <v>0.38</v>
      </c>
      <c r="P193" s="13" t="s">
        <v>887</v>
      </c>
      <c r="Q193" s="14"/>
      <c r="R193" s="35">
        <v>0</v>
      </c>
      <c r="S193" s="36">
        <v>0</v>
      </c>
      <c r="T193" s="36">
        <v>5</v>
      </c>
      <c r="U193" s="36">
        <v>28</v>
      </c>
      <c r="V193" s="36">
        <v>12</v>
      </c>
      <c r="W193" s="37">
        <v>0</v>
      </c>
      <c r="X193" s="37">
        <v>0</v>
      </c>
      <c r="Y193" s="35">
        <f t="shared" si="70"/>
        <v>0</v>
      </c>
      <c r="Z193" s="36">
        <f t="shared" si="71"/>
        <v>5</v>
      </c>
      <c r="AA193" s="36">
        <f t="shared" si="72"/>
        <v>33</v>
      </c>
      <c r="AB193" s="37">
        <f t="shared" si="73"/>
        <v>45</v>
      </c>
      <c r="AC193" s="15">
        <f t="shared" si="74"/>
        <v>1.1072652393734272</v>
      </c>
      <c r="AD193" s="16">
        <f t="shared" si="75"/>
        <v>7.3079505798646194</v>
      </c>
      <c r="AE193" s="9"/>
    </row>
    <row r="194" spans="1:31">
      <c r="B194" s="48" t="s">
        <v>702</v>
      </c>
      <c r="C194" s="145" t="s">
        <v>991</v>
      </c>
      <c r="D194" s="145" t="s">
        <v>992</v>
      </c>
      <c r="E194" s="145">
        <v>40</v>
      </c>
      <c r="F194" s="145" t="s">
        <v>993</v>
      </c>
      <c r="G194" s="146" t="s">
        <v>994</v>
      </c>
      <c r="H194" s="53">
        <v>83858</v>
      </c>
      <c r="I194" s="54">
        <v>8150835</v>
      </c>
      <c r="J194" s="10">
        <v>97</v>
      </c>
      <c r="K194" s="11">
        <v>0.24</v>
      </c>
      <c r="L194" s="61">
        <v>8332953</v>
      </c>
      <c r="M194" s="62">
        <v>7698412</v>
      </c>
      <c r="N194" s="12">
        <v>0.65</v>
      </c>
      <c r="O194" s="13">
        <v>0.35</v>
      </c>
      <c r="P194" s="13" t="s">
        <v>887</v>
      </c>
      <c r="Q194" s="14" t="s">
        <v>697</v>
      </c>
      <c r="R194" s="35">
        <v>1</v>
      </c>
      <c r="S194" s="36">
        <v>0</v>
      </c>
      <c r="T194" s="36">
        <v>4</v>
      </c>
      <c r="U194" s="36">
        <v>18</v>
      </c>
      <c r="V194" s="36">
        <v>1</v>
      </c>
      <c r="W194" s="37">
        <v>0</v>
      </c>
      <c r="X194" s="37">
        <v>0</v>
      </c>
      <c r="Y194" s="35">
        <f t="shared" si="70"/>
        <v>1</v>
      </c>
      <c r="Z194" s="36">
        <f t="shared" si="71"/>
        <v>5</v>
      </c>
      <c r="AA194" s="36">
        <f t="shared" si="72"/>
        <v>23</v>
      </c>
      <c r="AB194" s="37">
        <f t="shared" si="73"/>
        <v>24</v>
      </c>
      <c r="AC194" s="15">
        <f t="shared" si="74"/>
        <v>0.94374474422653531</v>
      </c>
      <c r="AD194" s="16">
        <f t="shared" si="75"/>
        <v>4.3412258234420626</v>
      </c>
      <c r="AE194" s="9"/>
    </row>
    <row r="195" spans="1:31">
      <c r="B195" s="48" t="s">
        <v>703</v>
      </c>
      <c r="C195" s="145" t="s">
        <v>1792</v>
      </c>
      <c r="D195" s="145" t="s">
        <v>1793</v>
      </c>
      <c r="E195" s="145">
        <v>826</v>
      </c>
      <c r="F195" s="145" t="s">
        <v>1794</v>
      </c>
      <c r="G195" s="146" t="s">
        <v>1795</v>
      </c>
      <c r="H195" s="53">
        <v>244110</v>
      </c>
      <c r="I195" s="54">
        <v>59647790</v>
      </c>
      <c r="J195" s="10">
        <v>244</v>
      </c>
      <c r="K195" s="11">
        <v>0.23</v>
      </c>
      <c r="L195" s="61">
        <v>61613482</v>
      </c>
      <c r="M195" s="62"/>
      <c r="N195" s="12">
        <v>0.89</v>
      </c>
      <c r="O195" s="13">
        <v>0.11</v>
      </c>
      <c r="P195" s="13" t="s">
        <v>886</v>
      </c>
      <c r="Q195" s="14"/>
      <c r="R195" s="35">
        <v>1</v>
      </c>
      <c r="S195" s="36">
        <v>4</v>
      </c>
      <c r="T195" s="36">
        <v>92</v>
      </c>
      <c r="U195" s="36">
        <v>344</v>
      </c>
      <c r="V195" s="36">
        <v>32</v>
      </c>
      <c r="W195" s="37">
        <v>4</v>
      </c>
      <c r="X195" s="37">
        <v>0</v>
      </c>
      <c r="Y195" s="35">
        <f t="shared" si="70"/>
        <v>5</v>
      </c>
      <c r="Z195" s="36">
        <f t="shared" si="71"/>
        <v>97</v>
      </c>
      <c r="AA195" s="36">
        <f t="shared" si="72"/>
        <v>441</v>
      </c>
      <c r="AB195" s="37">
        <f t="shared" si="73"/>
        <v>477</v>
      </c>
      <c r="AC195" s="15">
        <f t="shared" si="74"/>
        <v>1.8272054009870913</v>
      </c>
      <c r="AD195" s="16">
        <f t="shared" si="75"/>
        <v>8.3071915653124471</v>
      </c>
      <c r="AE195" s="9"/>
    </row>
    <row r="196" spans="1:31">
      <c r="B196" s="48" t="s">
        <v>704</v>
      </c>
      <c r="C196" s="145" t="s">
        <v>1324</v>
      </c>
      <c r="D196" s="145" t="s">
        <v>1325</v>
      </c>
      <c r="E196" s="145">
        <v>372</v>
      </c>
      <c r="F196" s="145" t="s">
        <v>1326</v>
      </c>
      <c r="G196" s="146" t="s">
        <v>1327</v>
      </c>
      <c r="H196" s="53">
        <v>70273</v>
      </c>
      <c r="I196" s="54">
        <v>3840838</v>
      </c>
      <c r="J196" s="10">
        <v>55</v>
      </c>
      <c r="K196" s="11">
        <v>1.1200000000000001</v>
      </c>
      <c r="L196" s="61">
        <v>4438062</v>
      </c>
      <c r="M196" s="62">
        <v>4463153</v>
      </c>
      <c r="N196" s="12">
        <v>0.57999999999999996</v>
      </c>
      <c r="O196" s="13">
        <v>0.42</v>
      </c>
      <c r="P196" s="13" t="s">
        <v>887</v>
      </c>
      <c r="Q196" s="14" t="s">
        <v>697</v>
      </c>
      <c r="R196" s="35">
        <v>0</v>
      </c>
      <c r="S196" s="36">
        <v>0</v>
      </c>
      <c r="T196" s="36">
        <v>3</v>
      </c>
      <c r="U196" s="36">
        <v>9</v>
      </c>
      <c r="V196" s="36">
        <v>16</v>
      </c>
      <c r="W196" s="37">
        <v>7</v>
      </c>
      <c r="X196" s="37">
        <v>0</v>
      </c>
      <c r="Y196" s="35">
        <f t="shared" si="70"/>
        <v>0</v>
      </c>
      <c r="Z196" s="36">
        <f t="shared" si="71"/>
        <v>3</v>
      </c>
      <c r="AA196" s="36">
        <f t="shared" si="72"/>
        <v>12</v>
      </c>
      <c r="AB196" s="37">
        <f t="shared" si="73"/>
        <v>35</v>
      </c>
      <c r="AC196" s="15">
        <f t="shared" si="74"/>
        <v>1.3466888718304308</v>
      </c>
      <c r="AD196" s="16">
        <f t="shared" si="75"/>
        <v>5.3867554873217234</v>
      </c>
      <c r="AE196" s="9"/>
    </row>
    <row r="197" spans="1:31">
      <c r="A197" s="1" t="s">
        <v>874</v>
      </c>
      <c r="B197" s="49" t="s">
        <v>705</v>
      </c>
      <c r="C197" s="148" t="s">
        <v>1148</v>
      </c>
      <c r="D197" s="148" t="s">
        <v>1149</v>
      </c>
      <c r="E197" s="148">
        <v>208</v>
      </c>
      <c r="F197" s="148" t="s">
        <v>1150</v>
      </c>
      <c r="G197" s="149" t="s">
        <v>1151</v>
      </c>
      <c r="H197" s="55">
        <v>43094</v>
      </c>
      <c r="I197" s="56">
        <v>5352815</v>
      </c>
      <c r="J197" s="17">
        <v>124</v>
      </c>
      <c r="K197" s="18">
        <v>0.3</v>
      </c>
      <c r="L197" s="63">
        <v>5618445</v>
      </c>
      <c r="M197" s="64">
        <v>5577713</v>
      </c>
      <c r="N197" s="19">
        <v>0.96</v>
      </c>
      <c r="O197" s="20">
        <v>0.14000000000000001</v>
      </c>
      <c r="P197" s="20" t="s">
        <v>887</v>
      </c>
      <c r="Q197" s="21"/>
      <c r="R197" s="38">
        <v>0</v>
      </c>
      <c r="S197" s="39">
        <v>1</v>
      </c>
      <c r="T197" s="39">
        <v>4</v>
      </c>
      <c r="U197" s="39">
        <v>34</v>
      </c>
      <c r="V197" s="39">
        <v>4</v>
      </c>
      <c r="W197" s="40">
        <v>0</v>
      </c>
      <c r="X197" s="40">
        <v>0</v>
      </c>
      <c r="Y197" s="38">
        <f t="shared" si="70"/>
        <v>1</v>
      </c>
      <c r="Z197" s="39">
        <f t="shared" si="71"/>
        <v>5</v>
      </c>
      <c r="AA197" s="39">
        <f t="shared" si="72"/>
        <v>39</v>
      </c>
      <c r="AB197" s="40">
        <f t="shared" si="73"/>
        <v>43</v>
      </c>
      <c r="AC197" s="22">
        <f t="shared" si="74"/>
        <v>0.97300828318059451</v>
      </c>
      <c r="AD197" s="23">
        <f t="shared" si="75"/>
        <v>7.5894646088086368</v>
      </c>
      <c r="AE197" s="9"/>
    </row>
    <row r="198" spans="1:31">
      <c r="B198" s="48" t="s">
        <v>706</v>
      </c>
      <c r="C198" s="145" t="s">
        <v>1712</v>
      </c>
      <c r="D198" s="145" t="s">
        <v>1713</v>
      </c>
      <c r="E198" s="145">
        <v>752</v>
      </c>
      <c r="F198" s="145" t="s">
        <v>1714</v>
      </c>
      <c r="G198" s="146" t="s">
        <v>1715</v>
      </c>
      <c r="H198" s="53">
        <v>449964</v>
      </c>
      <c r="I198" s="54">
        <v>8875053</v>
      </c>
      <c r="J198" s="10">
        <v>20</v>
      </c>
      <c r="K198" s="11">
        <v>0.02</v>
      </c>
      <c r="L198" s="61">
        <v>8928761</v>
      </c>
      <c r="M198" s="62">
        <v>8384747</v>
      </c>
      <c r="N198" s="12">
        <v>0.83</v>
      </c>
      <c r="O198" s="13">
        <v>0.17</v>
      </c>
      <c r="P198" s="13" t="s">
        <v>887</v>
      </c>
      <c r="Q198" s="14"/>
      <c r="R198" s="35">
        <v>0</v>
      </c>
      <c r="S198" s="36">
        <v>1</v>
      </c>
      <c r="T198" s="36">
        <v>11</v>
      </c>
      <c r="U198" s="36">
        <v>104</v>
      </c>
      <c r="V198" s="36">
        <v>0</v>
      </c>
      <c r="W198" s="37">
        <v>0</v>
      </c>
      <c r="X198" s="37">
        <v>0</v>
      </c>
      <c r="Y198" s="35">
        <f t="shared" si="70"/>
        <v>1</v>
      </c>
      <c r="Z198" s="36">
        <f t="shared" si="71"/>
        <v>12</v>
      </c>
      <c r="AA198" s="36">
        <f t="shared" si="72"/>
        <v>116</v>
      </c>
      <c r="AB198" s="37">
        <f t="shared" si="73"/>
        <v>116</v>
      </c>
      <c r="AC198" s="15">
        <f t="shared" si="74"/>
        <v>1.629041688573714</v>
      </c>
      <c r="AD198" s="16">
        <f t="shared" si="75"/>
        <v>15.747402989545902</v>
      </c>
      <c r="AE198" s="9"/>
    </row>
    <row r="199" spans="1:31">
      <c r="B199" s="48" t="s">
        <v>707</v>
      </c>
      <c r="C199" s="145" t="s">
        <v>1556</v>
      </c>
      <c r="D199" s="145" t="s">
        <v>1557</v>
      </c>
      <c r="E199" s="145">
        <v>578</v>
      </c>
      <c r="F199" s="145" t="s">
        <v>1558</v>
      </c>
      <c r="G199" s="146" t="s">
        <v>1559</v>
      </c>
      <c r="H199" s="53">
        <v>385639</v>
      </c>
      <c r="I199" s="54">
        <v>4503440</v>
      </c>
      <c r="J199" s="10">
        <v>12</v>
      </c>
      <c r="K199" s="11">
        <v>0.49</v>
      </c>
      <c r="L199" s="61">
        <v>4951225</v>
      </c>
      <c r="M199" s="62">
        <v>5061200</v>
      </c>
      <c r="N199" s="12">
        <v>0.74</v>
      </c>
      <c r="O199" s="13">
        <v>0.26</v>
      </c>
      <c r="P199" s="13" t="s">
        <v>887</v>
      </c>
      <c r="Q199" s="14"/>
      <c r="R199" s="35">
        <v>0</v>
      </c>
      <c r="S199" s="36">
        <v>1</v>
      </c>
      <c r="T199" s="36">
        <v>3</v>
      </c>
      <c r="U199" s="36">
        <v>27</v>
      </c>
      <c r="V199" s="36">
        <v>6</v>
      </c>
      <c r="W199" s="37">
        <v>1</v>
      </c>
      <c r="X199" s="37">
        <v>0</v>
      </c>
      <c r="Y199" s="35">
        <f t="shared" si="70"/>
        <v>1</v>
      </c>
      <c r="Z199" s="36">
        <f t="shared" si="71"/>
        <v>4</v>
      </c>
      <c r="AA199" s="36">
        <f t="shared" si="72"/>
        <v>31</v>
      </c>
      <c r="AB199" s="37">
        <f t="shared" si="73"/>
        <v>38</v>
      </c>
      <c r="AC199" s="15">
        <f t="shared" si="74"/>
        <v>1.200283651032412</v>
      </c>
      <c r="AD199" s="16">
        <f t="shared" si="75"/>
        <v>9.3021982955011921</v>
      </c>
      <c r="AE199" s="9"/>
    </row>
    <row r="200" spans="1:31">
      <c r="B200" s="48" t="s">
        <v>708</v>
      </c>
      <c r="C200" s="145" t="s">
        <v>1204</v>
      </c>
      <c r="D200" s="145" t="s">
        <v>1205</v>
      </c>
      <c r="E200" s="145">
        <v>246</v>
      </c>
      <c r="F200" s="145" t="s">
        <v>1206</v>
      </c>
      <c r="G200" s="146" t="s">
        <v>1207</v>
      </c>
      <c r="H200" s="53">
        <v>338145</v>
      </c>
      <c r="I200" s="54">
        <v>5175783</v>
      </c>
      <c r="J200" s="10">
        <v>15</v>
      </c>
      <c r="K200" s="11">
        <v>0.16</v>
      </c>
      <c r="L200" s="61">
        <v>5208068</v>
      </c>
      <c r="M200" s="62">
        <v>4723316</v>
      </c>
      <c r="N200" s="12">
        <v>0.65</v>
      </c>
      <c r="O200" s="13">
        <v>0.35</v>
      </c>
      <c r="P200" s="13" t="s">
        <v>887</v>
      </c>
      <c r="Q200" s="14"/>
      <c r="R200" s="35">
        <v>0</v>
      </c>
      <c r="S200" s="36">
        <v>1</v>
      </c>
      <c r="T200" s="36">
        <v>5</v>
      </c>
      <c r="U200" s="36">
        <v>39</v>
      </c>
      <c r="V200" s="36">
        <v>1</v>
      </c>
      <c r="W200" s="37">
        <v>0</v>
      </c>
      <c r="X200" s="37">
        <v>0</v>
      </c>
      <c r="Y200" s="35">
        <f t="shared" si="70"/>
        <v>1</v>
      </c>
      <c r="Z200" s="36">
        <f t="shared" si="71"/>
        <v>6</v>
      </c>
      <c r="AA200" s="36">
        <f t="shared" si="72"/>
        <v>45</v>
      </c>
      <c r="AB200" s="37">
        <f t="shared" si="73"/>
        <v>46</v>
      </c>
      <c r="AC200" s="15">
        <f t="shared" si="74"/>
        <v>1.7834536785582451</v>
      </c>
      <c r="AD200" s="16">
        <f t="shared" si="75"/>
        <v>13.375902589186838</v>
      </c>
      <c r="AE200" s="9"/>
    </row>
    <row r="201" spans="1:31">
      <c r="B201" s="48" t="s">
        <v>709</v>
      </c>
      <c r="C201" s="145" t="s">
        <v>1304</v>
      </c>
      <c r="D201" s="145" t="s">
        <v>1305</v>
      </c>
      <c r="E201" s="145">
        <v>352</v>
      </c>
      <c r="F201" s="145" t="s">
        <v>1306</v>
      </c>
      <c r="G201" s="146" t="s">
        <v>1307</v>
      </c>
      <c r="H201" s="53">
        <v>103000</v>
      </c>
      <c r="I201" s="54">
        <v>277906</v>
      </c>
      <c r="J201" s="10">
        <v>2.7</v>
      </c>
      <c r="K201" s="11">
        <v>0.54</v>
      </c>
      <c r="L201" s="61">
        <v>300024</v>
      </c>
      <c r="M201" s="62">
        <v>289609</v>
      </c>
      <c r="N201" s="12">
        <v>0.92</v>
      </c>
      <c r="O201" s="13">
        <v>0.08</v>
      </c>
      <c r="P201" s="13"/>
      <c r="Q201" s="14"/>
      <c r="R201" s="35">
        <v>0</v>
      </c>
      <c r="S201" s="36">
        <v>0</v>
      </c>
      <c r="T201" s="36">
        <v>1</v>
      </c>
      <c r="U201" s="36">
        <v>2</v>
      </c>
      <c r="V201" s="36">
        <v>2</v>
      </c>
      <c r="W201" s="37">
        <v>0</v>
      </c>
      <c r="X201" s="37">
        <v>0</v>
      </c>
      <c r="Y201" s="35">
        <f t="shared" si="70"/>
        <v>0</v>
      </c>
      <c r="Z201" s="36">
        <f t="shared" si="71"/>
        <v>1</v>
      </c>
      <c r="AA201" s="36">
        <f t="shared" si="72"/>
        <v>3</v>
      </c>
      <c r="AB201" s="37">
        <f t="shared" si="73"/>
        <v>5</v>
      </c>
      <c r="AC201" s="15">
        <f t="shared" si="74"/>
        <v>3.9112380507766304</v>
      </c>
      <c r="AD201" s="16">
        <f t="shared" si="75"/>
        <v>11.733714152329894</v>
      </c>
      <c r="AE201" s="9"/>
    </row>
    <row r="202" spans="1:31">
      <c r="A202" s="1" t="s">
        <v>874</v>
      </c>
      <c r="B202" s="49" t="s">
        <v>710</v>
      </c>
      <c r="C202" s="148" t="s">
        <v>1596</v>
      </c>
      <c r="D202" s="148" t="s">
        <v>1597</v>
      </c>
      <c r="E202" s="148">
        <v>616</v>
      </c>
      <c r="F202" s="148" t="s">
        <v>1598</v>
      </c>
      <c r="G202" s="149" t="s">
        <v>1599</v>
      </c>
      <c r="H202" s="55">
        <v>312684</v>
      </c>
      <c r="I202" s="56">
        <v>38633912</v>
      </c>
      <c r="J202" s="17">
        <v>124</v>
      </c>
      <c r="K202" s="18">
        <v>-0.03</v>
      </c>
      <c r="L202" s="63">
        <v>38011410</v>
      </c>
      <c r="M202" s="64">
        <v>33779568</v>
      </c>
      <c r="N202" s="19">
        <v>0.7</v>
      </c>
      <c r="O202" s="20">
        <v>0.3</v>
      </c>
      <c r="P202" s="20" t="s">
        <v>887</v>
      </c>
      <c r="Q202" s="21"/>
      <c r="R202" s="38">
        <v>1</v>
      </c>
      <c r="S202" s="39">
        <v>4</v>
      </c>
      <c r="T202" s="39">
        <v>39</v>
      </c>
      <c r="U202" s="39">
        <v>326</v>
      </c>
      <c r="V202" s="39">
        <v>0</v>
      </c>
      <c r="W202" s="40">
        <v>0</v>
      </c>
      <c r="X202" s="40">
        <v>0</v>
      </c>
      <c r="Y202" s="38">
        <f t="shared" si="70"/>
        <v>5</v>
      </c>
      <c r="Z202" s="39">
        <f t="shared" si="71"/>
        <v>44</v>
      </c>
      <c r="AA202" s="39">
        <f t="shared" si="72"/>
        <v>370</v>
      </c>
      <c r="AB202" s="40">
        <f t="shared" si="73"/>
        <v>370</v>
      </c>
      <c r="AC202" s="22">
        <f t="shared" si="74"/>
        <v>1.6269939957709396</v>
      </c>
      <c r="AD202" s="23">
        <f t="shared" si="75"/>
        <v>13.681540418982904</v>
      </c>
      <c r="AE202" s="9"/>
    </row>
    <row r="203" spans="1:31">
      <c r="B203" s="48" t="s">
        <v>711</v>
      </c>
      <c r="C203" s="145" t="s">
        <v>1144</v>
      </c>
      <c r="D203" s="145" t="s">
        <v>1145</v>
      </c>
      <c r="E203" s="145">
        <v>203</v>
      </c>
      <c r="F203" s="145" t="s">
        <v>1146</v>
      </c>
      <c r="G203" s="146" t="s">
        <v>1147</v>
      </c>
      <c r="H203" s="53">
        <v>78864</v>
      </c>
      <c r="I203" s="54">
        <v>10264212</v>
      </c>
      <c r="J203" s="10">
        <v>130</v>
      </c>
      <c r="K203" s="11">
        <v>-7.0000000000000007E-2</v>
      </c>
      <c r="L203" s="61">
        <v>9679381</v>
      </c>
      <c r="M203" s="62">
        <v>8015315</v>
      </c>
      <c r="N203" s="12">
        <v>0.61</v>
      </c>
      <c r="O203" s="13">
        <v>0.39</v>
      </c>
      <c r="P203" s="13" t="s">
        <v>887</v>
      </c>
      <c r="Q203" s="14"/>
      <c r="R203" s="35">
        <v>1</v>
      </c>
      <c r="S203" s="36">
        <v>0</v>
      </c>
      <c r="T203" s="36">
        <v>4</v>
      </c>
      <c r="U203" s="36">
        <v>62</v>
      </c>
      <c r="V203" s="36">
        <v>0</v>
      </c>
      <c r="W203" s="37">
        <v>0</v>
      </c>
      <c r="X203" s="37">
        <v>0</v>
      </c>
      <c r="Y203" s="35">
        <f t="shared" si="70"/>
        <v>1</v>
      </c>
      <c r="Z203" s="36">
        <f t="shared" si="71"/>
        <v>5</v>
      </c>
      <c r="AA203" s="36">
        <f t="shared" si="72"/>
        <v>67</v>
      </c>
      <c r="AB203" s="37">
        <f t="shared" si="73"/>
        <v>67</v>
      </c>
      <c r="AC203" s="15">
        <f t="shared" si="74"/>
        <v>0.79857287743817151</v>
      </c>
      <c r="AD203" s="16">
        <f t="shared" si="75"/>
        <v>10.700876557671499</v>
      </c>
      <c r="AE203" s="9"/>
    </row>
    <row r="204" spans="1:31">
      <c r="B204" s="48" t="s">
        <v>712</v>
      </c>
      <c r="C204" s="145" t="s">
        <v>1672</v>
      </c>
      <c r="D204" s="145" t="s">
        <v>1673</v>
      </c>
      <c r="E204" s="145">
        <v>703</v>
      </c>
      <c r="F204" s="145" t="s">
        <v>1674</v>
      </c>
      <c r="G204" s="146" t="s">
        <v>1675</v>
      </c>
      <c r="H204" s="53">
        <v>49035</v>
      </c>
      <c r="I204" s="54">
        <v>5414937</v>
      </c>
      <c r="J204" s="10">
        <v>110</v>
      </c>
      <c r="K204" s="11">
        <v>0.13</v>
      </c>
      <c r="L204" s="61">
        <v>5426436</v>
      </c>
      <c r="M204" s="62">
        <v>4764626</v>
      </c>
      <c r="N204" s="12">
        <v>0.65</v>
      </c>
      <c r="O204" s="13">
        <v>0.35</v>
      </c>
      <c r="P204" s="13" t="s">
        <v>887</v>
      </c>
      <c r="Q204" s="14"/>
      <c r="R204" s="35">
        <v>0</v>
      </c>
      <c r="S204" s="36">
        <v>0</v>
      </c>
      <c r="T204" s="36">
        <v>2</v>
      </c>
      <c r="U204" s="36">
        <v>25</v>
      </c>
      <c r="V204" s="36">
        <v>0</v>
      </c>
      <c r="W204" s="37">
        <v>0</v>
      </c>
      <c r="X204" s="37">
        <v>0</v>
      </c>
      <c r="Y204" s="35">
        <f t="shared" si="70"/>
        <v>0</v>
      </c>
      <c r="Z204" s="36">
        <f t="shared" si="71"/>
        <v>2</v>
      </c>
      <c r="AA204" s="36">
        <f t="shared" si="72"/>
        <v>27</v>
      </c>
      <c r="AB204" s="37">
        <f t="shared" si="73"/>
        <v>27</v>
      </c>
      <c r="AC204" s="15">
        <f t="shared" si="74"/>
        <v>0.56822878584239789</v>
      </c>
      <c r="AD204" s="16">
        <f t="shared" si="75"/>
        <v>7.6710886088723722</v>
      </c>
      <c r="AE204" s="9"/>
    </row>
    <row r="205" spans="1:31">
      <c r="B205" s="48" t="s">
        <v>713</v>
      </c>
      <c r="C205" s="145" t="s">
        <v>1300</v>
      </c>
      <c r="D205" s="145" t="s">
        <v>1301</v>
      </c>
      <c r="E205" s="145">
        <v>348</v>
      </c>
      <c r="F205" s="145" t="s">
        <v>1302</v>
      </c>
      <c r="G205" s="146" t="s">
        <v>1303</v>
      </c>
      <c r="H205" s="53">
        <v>93030</v>
      </c>
      <c r="I205" s="54">
        <v>10106017</v>
      </c>
      <c r="J205" s="10">
        <v>109</v>
      </c>
      <c r="K205" s="11">
        <v>-0.32</v>
      </c>
      <c r="L205" s="61">
        <v>9276050</v>
      </c>
      <c r="M205" s="62">
        <v>7836770</v>
      </c>
      <c r="N205" s="12">
        <v>0.66</v>
      </c>
      <c r="O205" s="13">
        <v>0.34</v>
      </c>
      <c r="P205" s="13" t="s">
        <v>887</v>
      </c>
      <c r="Q205" s="14"/>
      <c r="R205" s="35">
        <v>1</v>
      </c>
      <c r="S205" s="36">
        <v>0</v>
      </c>
      <c r="T205" s="36">
        <v>8</v>
      </c>
      <c r="U205" s="36">
        <v>57</v>
      </c>
      <c r="V205" s="36">
        <v>0</v>
      </c>
      <c r="W205" s="37">
        <v>0</v>
      </c>
      <c r="X205" s="37">
        <v>0</v>
      </c>
      <c r="Y205" s="35">
        <f t="shared" si="70"/>
        <v>1</v>
      </c>
      <c r="Z205" s="36">
        <f t="shared" si="71"/>
        <v>9</v>
      </c>
      <c r="AA205" s="36">
        <f t="shared" si="72"/>
        <v>66</v>
      </c>
      <c r="AB205" s="37">
        <f t="shared" si="73"/>
        <v>66</v>
      </c>
      <c r="AC205" s="15">
        <f t="shared" si="74"/>
        <v>1.3493311594828741</v>
      </c>
      <c r="AD205" s="16">
        <f t="shared" si="75"/>
        <v>9.8950951695410758</v>
      </c>
      <c r="AE205" s="9"/>
    </row>
    <row r="206" spans="1:31">
      <c r="B206" s="48" t="s">
        <v>714</v>
      </c>
      <c r="C206" s="145" t="s">
        <v>1612</v>
      </c>
      <c r="D206" s="145" t="s">
        <v>1613</v>
      </c>
      <c r="E206" s="145">
        <v>642</v>
      </c>
      <c r="F206" s="145" t="s">
        <v>1614</v>
      </c>
      <c r="G206" s="146" t="s">
        <v>1615</v>
      </c>
      <c r="H206" s="53">
        <v>237500</v>
      </c>
      <c r="I206" s="54">
        <v>22364022</v>
      </c>
      <c r="J206" s="10">
        <v>94</v>
      </c>
      <c r="K206" s="11">
        <v>0.21</v>
      </c>
      <c r="L206" s="61">
        <v>20854111</v>
      </c>
      <c r="M206" s="62">
        <v>18340400</v>
      </c>
      <c r="N206" s="12">
        <v>0.66</v>
      </c>
      <c r="O206" s="13">
        <v>0.34</v>
      </c>
      <c r="P206" s="13" t="s">
        <v>887</v>
      </c>
      <c r="Q206" s="14"/>
      <c r="R206" s="35">
        <v>1</v>
      </c>
      <c r="S206" s="36">
        <v>0</v>
      </c>
      <c r="T206" s="36">
        <v>26</v>
      </c>
      <c r="U206" s="36">
        <v>89</v>
      </c>
      <c r="V206" s="36">
        <v>0</v>
      </c>
      <c r="W206" s="37">
        <v>0</v>
      </c>
      <c r="X206" s="37">
        <v>0</v>
      </c>
      <c r="Y206" s="35">
        <f t="shared" si="70"/>
        <v>1</v>
      </c>
      <c r="Z206" s="36">
        <f t="shared" si="71"/>
        <v>27</v>
      </c>
      <c r="AA206" s="36">
        <f t="shared" si="72"/>
        <v>116</v>
      </c>
      <c r="AB206" s="37">
        <f t="shared" si="73"/>
        <v>116</v>
      </c>
      <c r="AC206" s="15">
        <f t="shared" si="74"/>
        <v>1.8292367495028803</v>
      </c>
      <c r="AD206" s="16">
        <f t="shared" si="75"/>
        <v>7.8589430719383007</v>
      </c>
      <c r="AE206" s="9"/>
    </row>
    <row r="207" spans="1:31">
      <c r="B207" s="48" t="s">
        <v>715</v>
      </c>
      <c r="C207" s="145" t="s">
        <v>1059</v>
      </c>
      <c r="D207" s="145" t="s">
        <v>1060</v>
      </c>
      <c r="E207" s="145">
        <v>100</v>
      </c>
      <c r="F207" s="145" t="s">
        <v>1061</v>
      </c>
      <c r="G207" s="146" t="s">
        <v>1062</v>
      </c>
      <c r="H207" s="53">
        <v>110994</v>
      </c>
      <c r="I207" s="54">
        <v>7707495</v>
      </c>
      <c r="J207" s="10">
        <v>69</v>
      </c>
      <c r="K207" s="11">
        <v>-1.1399999999999999</v>
      </c>
      <c r="L207" s="61">
        <v>5994845</v>
      </c>
      <c r="M207" s="62">
        <v>4478866</v>
      </c>
      <c r="N207" s="12">
        <v>0.57999999999999996</v>
      </c>
      <c r="O207" s="13">
        <v>0.42</v>
      </c>
      <c r="P207" s="13" t="s">
        <v>887</v>
      </c>
      <c r="Q207" s="14"/>
      <c r="R207" s="35">
        <v>1</v>
      </c>
      <c r="S207" s="36">
        <v>0</v>
      </c>
      <c r="T207" s="36">
        <v>9</v>
      </c>
      <c r="U207" s="36">
        <v>30</v>
      </c>
      <c r="V207" s="36">
        <v>0</v>
      </c>
      <c r="W207" s="37">
        <v>0</v>
      </c>
      <c r="X207" s="37">
        <v>0</v>
      </c>
      <c r="Y207" s="35">
        <f t="shared" si="70"/>
        <v>1</v>
      </c>
      <c r="Z207" s="36">
        <f t="shared" si="71"/>
        <v>10</v>
      </c>
      <c r="AA207" s="36">
        <f t="shared" si="72"/>
        <v>40</v>
      </c>
      <c r="AB207" s="37">
        <f t="shared" si="73"/>
        <v>40</v>
      </c>
      <c r="AC207" s="15">
        <f t="shared" si="74"/>
        <v>2.2369627629138686</v>
      </c>
      <c r="AD207" s="16">
        <f t="shared" si="75"/>
        <v>8.9478510516554746</v>
      </c>
      <c r="AE207" s="9"/>
    </row>
    <row r="208" spans="1:31">
      <c r="B208" s="48" t="s">
        <v>892</v>
      </c>
      <c r="C208" s="145"/>
      <c r="D208" s="145"/>
      <c r="E208" s="145"/>
      <c r="F208" s="145"/>
      <c r="G208" s="146"/>
      <c r="H208" s="53">
        <v>102173</v>
      </c>
      <c r="I208" s="54">
        <v>11206039</v>
      </c>
      <c r="J208" s="10">
        <v>110</v>
      </c>
      <c r="K208" s="11" t="s">
        <v>146</v>
      </c>
      <c r="L208" s="61" t="s">
        <v>146</v>
      </c>
      <c r="M208" s="62" t="s">
        <v>146</v>
      </c>
      <c r="N208" s="12">
        <v>0.59</v>
      </c>
      <c r="O208" s="13">
        <v>0.41</v>
      </c>
      <c r="P208" s="13"/>
      <c r="Q208" s="14"/>
      <c r="R208" s="35">
        <v>0</v>
      </c>
      <c r="S208" s="36">
        <v>0</v>
      </c>
      <c r="T208" s="36">
        <v>0</v>
      </c>
      <c r="U208" s="36">
        <v>0</v>
      </c>
      <c r="V208" s="36">
        <v>0</v>
      </c>
      <c r="W208" s="37">
        <v>0</v>
      </c>
      <c r="X208" s="37">
        <v>0</v>
      </c>
      <c r="Y208" s="35">
        <f t="shared" si="70"/>
        <v>0</v>
      </c>
      <c r="Z208" s="36">
        <f t="shared" si="71"/>
        <v>0</v>
      </c>
      <c r="AA208" s="36">
        <f t="shared" si="72"/>
        <v>0</v>
      </c>
      <c r="AB208" s="37">
        <f t="shared" si="73"/>
        <v>0</v>
      </c>
      <c r="AC208" s="15">
        <f t="shared" si="74"/>
        <v>0</v>
      </c>
      <c r="AD208" s="16">
        <f t="shared" si="75"/>
        <v>0</v>
      </c>
      <c r="AE208" s="9"/>
    </row>
    <row r="209" spans="1:31">
      <c r="B209" s="48" t="s">
        <v>716</v>
      </c>
      <c r="C209" s="145" t="s">
        <v>1656</v>
      </c>
      <c r="D209" s="145" t="s">
        <v>1657</v>
      </c>
      <c r="E209" s="145">
        <v>688</v>
      </c>
      <c r="F209" s="145" t="s">
        <v>1658</v>
      </c>
      <c r="G209" s="146" t="s">
        <v>1659</v>
      </c>
      <c r="H209" s="53"/>
      <c r="I209" s="54"/>
      <c r="J209" s="10"/>
      <c r="K209" s="11"/>
      <c r="L209" s="61"/>
      <c r="M209" s="62"/>
      <c r="N209" s="12"/>
      <c r="O209" s="13"/>
      <c r="P209" s="13" t="s">
        <v>887</v>
      </c>
      <c r="Q209" s="14"/>
      <c r="R209" s="35">
        <v>1</v>
      </c>
      <c r="S209" s="36">
        <v>0</v>
      </c>
      <c r="T209" s="36">
        <v>11</v>
      </c>
      <c r="U209" s="36">
        <v>46</v>
      </c>
      <c r="V209" s="36">
        <v>0</v>
      </c>
      <c r="W209" s="37">
        <v>0</v>
      </c>
      <c r="X209" s="37">
        <v>0</v>
      </c>
      <c r="Y209" s="35">
        <f t="shared" si="70"/>
        <v>1</v>
      </c>
      <c r="Z209" s="36">
        <f t="shared" si="71"/>
        <v>12</v>
      </c>
      <c r="AA209" s="36">
        <f t="shared" si="72"/>
        <v>58</v>
      </c>
      <c r="AB209" s="37">
        <f t="shared" si="73"/>
        <v>58</v>
      </c>
      <c r="AC209" s="15" t="e">
        <f t="shared" si="74"/>
        <v>#DIV/0!</v>
      </c>
      <c r="AD209" s="16" t="e">
        <f t="shared" si="75"/>
        <v>#DIV/0!</v>
      </c>
      <c r="AE209" s="9"/>
    </row>
    <row r="210" spans="1:31">
      <c r="B210" s="48" t="s">
        <v>717</v>
      </c>
      <c r="C210" s="145" t="s">
        <v>1492</v>
      </c>
      <c r="D210" s="145" t="s">
        <v>1493</v>
      </c>
      <c r="E210" s="145">
        <v>499</v>
      </c>
      <c r="F210" s="145" t="s">
        <v>1494</v>
      </c>
      <c r="G210" s="146" t="s">
        <v>1495</v>
      </c>
      <c r="H210" s="53"/>
      <c r="I210" s="54"/>
      <c r="J210" s="10"/>
      <c r="K210" s="11"/>
      <c r="L210" s="61"/>
      <c r="M210" s="62"/>
      <c r="N210" s="12"/>
      <c r="O210" s="13"/>
      <c r="P210" s="13"/>
      <c r="Q210" s="14"/>
      <c r="R210" s="35">
        <v>0</v>
      </c>
      <c r="S210" s="36">
        <v>0</v>
      </c>
      <c r="T210" s="36">
        <v>1</v>
      </c>
      <c r="U210" s="36">
        <v>5</v>
      </c>
      <c r="V210" s="36">
        <v>2</v>
      </c>
      <c r="W210" s="37">
        <v>0</v>
      </c>
      <c r="X210" s="37">
        <v>0</v>
      </c>
      <c r="Y210" s="35">
        <f t="shared" si="70"/>
        <v>0</v>
      </c>
      <c r="Z210" s="36">
        <f t="shared" si="71"/>
        <v>1</v>
      </c>
      <c r="AA210" s="36">
        <f t="shared" si="72"/>
        <v>6</v>
      </c>
      <c r="AB210" s="37">
        <f t="shared" si="73"/>
        <v>8</v>
      </c>
      <c r="AC210" s="15" t="e">
        <f t="shared" si="74"/>
        <v>#DIV/0!</v>
      </c>
      <c r="AD210" s="16" t="e">
        <f t="shared" si="75"/>
        <v>#DIV/0!</v>
      </c>
      <c r="AE210" s="9"/>
    </row>
    <row r="211" spans="1:31">
      <c r="B211" s="48" t="s">
        <v>718</v>
      </c>
      <c r="C211" s="145" t="s">
        <v>1132</v>
      </c>
      <c r="D211" s="145" t="s">
        <v>1133</v>
      </c>
      <c r="E211" s="145">
        <v>191</v>
      </c>
      <c r="F211" s="145" t="s">
        <v>1134</v>
      </c>
      <c r="G211" s="146" t="s">
        <v>1135</v>
      </c>
      <c r="H211" s="53">
        <v>56510</v>
      </c>
      <c r="I211" s="54">
        <v>4334142</v>
      </c>
      <c r="J211" s="10">
        <v>77</v>
      </c>
      <c r="K211" s="11">
        <v>1.48</v>
      </c>
      <c r="L211" s="61">
        <v>4568997</v>
      </c>
      <c r="M211" s="62">
        <v>4388085</v>
      </c>
      <c r="N211" s="12">
        <v>0.56999999999999995</v>
      </c>
      <c r="O211" s="13">
        <v>0.43</v>
      </c>
      <c r="P211" s="13"/>
      <c r="Q211" s="14"/>
      <c r="R211" s="35">
        <v>0</v>
      </c>
      <c r="S211" s="36">
        <v>1</v>
      </c>
      <c r="T211" s="36">
        <v>2</v>
      </c>
      <c r="U211" s="36">
        <v>29</v>
      </c>
      <c r="V211" s="36">
        <v>0</v>
      </c>
      <c r="W211" s="37">
        <v>0</v>
      </c>
      <c r="X211" s="37">
        <v>0</v>
      </c>
      <c r="Y211" s="35">
        <f t="shared" si="70"/>
        <v>1</v>
      </c>
      <c r="Z211" s="36">
        <f t="shared" si="71"/>
        <v>3</v>
      </c>
      <c r="AA211" s="36">
        <f t="shared" si="72"/>
        <v>32</v>
      </c>
      <c r="AB211" s="37">
        <f t="shared" si="73"/>
        <v>32</v>
      </c>
      <c r="AC211" s="15">
        <f t="shared" si="74"/>
        <v>1.2143482827135894</v>
      </c>
      <c r="AD211" s="16">
        <f t="shared" si="75"/>
        <v>12.953048348944954</v>
      </c>
      <c r="AE211" s="9"/>
    </row>
    <row r="212" spans="1:31">
      <c r="B212" s="48" t="s">
        <v>719</v>
      </c>
      <c r="C212" s="145" t="s">
        <v>1043</v>
      </c>
      <c r="D212" s="145" t="s">
        <v>1044</v>
      </c>
      <c r="E212" s="145">
        <v>70</v>
      </c>
      <c r="F212" s="145" t="s">
        <v>1045</v>
      </c>
      <c r="G212" s="146" t="s">
        <v>1046</v>
      </c>
      <c r="H212" s="53">
        <v>51129</v>
      </c>
      <c r="I212" s="54">
        <v>3922205</v>
      </c>
      <c r="J212" s="10">
        <v>77</v>
      </c>
      <c r="K212" s="11">
        <v>1.38</v>
      </c>
      <c r="L212" s="61">
        <v>4180226</v>
      </c>
      <c r="M212" s="62">
        <v>3896902</v>
      </c>
      <c r="N212" s="12">
        <v>0.43</v>
      </c>
      <c r="O212" s="13">
        <v>0.56999999999999995</v>
      </c>
      <c r="P212" s="13" t="s">
        <v>887</v>
      </c>
      <c r="Q212" s="14"/>
      <c r="R212" s="35">
        <v>0</v>
      </c>
      <c r="S212" s="36">
        <v>0</v>
      </c>
      <c r="T212" s="36">
        <v>8</v>
      </c>
      <c r="U212" s="36">
        <v>26</v>
      </c>
      <c r="V212" s="36">
        <v>0</v>
      </c>
      <c r="W212" s="37">
        <v>1</v>
      </c>
      <c r="X212" s="37">
        <v>0</v>
      </c>
      <c r="Y212" s="35">
        <f t="shared" si="70"/>
        <v>0</v>
      </c>
      <c r="Z212" s="36">
        <f t="shared" si="71"/>
        <v>8</v>
      </c>
      <c r="AA212" s="36">
        <f t="shared" si="72"/>
        <v>34</v>
      </c>
      <c r="AB212" s="37">
        <f t="shared" si="73"/>
        <v>35</v>
      </c>
      <c r="AC212" s="15">
        <f t="shared" si="74"/>
        <v>4.7434163086301453</v>
      </c>
      <c r="AD212" s="16">
        <f t="shared" si="75"/>
        <v>20.159519311678118</v>
      </c>
      <c r="AE212" s="9"/>
    </row>
    <row r="213" spans="1:31">
      <c r="B213" s="48" t="s">
        <v>720</v>
      </c>
      <c r="C213" s="145" t="s">
        <v>1676</v>
      </c>
      <c r="D213" s="145" t="s">
        <v>1677</v>
      </c>
      <c r="E213" s="145">
        <v>705</v>
      </c>
      <c r="F213" s="145" t="s">
        <v>1678</v>
      </c>
      <c r="G213" s="146" t="s">
        <v>1679</v>
      </c>
      <c r="H213" s="53">
        <v>20253</v>
      </c>
      <c r="I213" s="54">
        <v>1930132</v>
      </c>
      <c r="J213" s="10">
        <v>95</v>
      </c>
      <c r="K213" s="11">
        <v>0.14000000000000001</v>
      </c>
      <c r="L213" s="61">
        <v>1901931</v>
      </c>
      <c r="M213" s="62">
        <v>1641533</v>
      </c>
      <c r="N213" s="12">
        <v>0.52</v>
      </c>
      <c r="O213" s="13">
        <v>0.48</v>
      </c>
      <c r="P213" s="13"/>
      <c r="Q213" s="14"/>
      <c r="R213" s="35">
        <v>0</v>
      </c>
      <c r="S213" s="36">
        <v>0</v>
      </c>
      <c r="T213" s="36">
        <v>2</v>
      </c>
      <c r="U213" s="36">
        <v>10</v>
      </c>
      <c r="V213" s="36">
        <v>2</v>
      </c>
      <c r="W213" s="37">
        <v>0</v>
      </c>
      <c r="X213" s="37">
        <v>0</v>
      </c>
      <c r="Y213" s="35">
        <f t="shared" si="70"/>
        <v>0</v>
      </c>
      <c r="Z213" s="36">
        <f t="shared" si="71"/>
        <v>2</v>
      </c>
      <c r="AA213" s="36">
        <f t="shared" si="72"/>
        <v>12</v>
      </c>
      <c r="AB213" s="37">
        <f t="shared" si="73"/>
        <v>14</v>
      </c>
      <c r="AC213" s="15">
        <f t="shared" si="74"/>
        <v>1.9926895394479993</v>
      </c>
      <c r="AD213" s="16">
        <f t="shared" si="75"/>
        <v>11.956137236687997</v>
      </c>
      <c r="AE213" s="9" t="s">
        <v>893</v>
      </c>
    </row>
    <row r="214" spans="1:31">
      <c r="B214" s="48" t="s">
        <v>721</v>
      </c>
      <c r="C214" s="145" t="s">
        <v>1424</v>
      </c>
      <c r="D214" s="145" t="s">
        <v>1425</v>
      </c>
      <c r="E214" s="145">
        <v>807</v>
      </c>
      <c r="F214" s="145" t="s">
        <v>1426</v>
      </c>
      <c r="G214" s="146" t="s">
        <v>1427</v>
      </c>
      <c r="H214" s="53">
        <v>25713</v>
      </c>
      <c r="I214" s="54">
        <v>2046209</v>
      </c>
      <c r="J214" s="10">
        <v>80</v>
      </c>
      <c r="K214" s="11">
        <v>0.43</v>
      </c>
      <c r="L214" s="61">
        <v>2184644</v>
      </c>
      <c r="M214" s="62">
        <v>2108078</v>
      </c>
      <c r="N214" s="12">
        <v>0.62</v>
      </c>
      <c r="O214" s="13">
        <v>0.38</v>
      </c>
      <c r="P214" s="13"/>
      <c r="Q214" s="14"/>
      <c r="R214" s="35">
        <v>0</v>
      </c>
      <c r="S214" s="36">
        <v>0</v>
      </c>
      <c r="T214" s="36">
        <v>1</v>
      </c>
      <c r="U214" s="36">
        <v>37</v>
      </c>
      <c r="V214" s="36">
        <v>0</v>
      </c>
      <c r="W214" s="37">
        <v>0</v>
      </c>
      <c r="X214" s="37">
        <v>0</v>
      </c>
      <c r="Y214" s="35">
        <f t="shared" si="70"/>
        <v>0</v>
      </c>
      <c r="Z214" s="36">
        <f t="shared" si="71"/>
        <v>1</v>
      </c>
      <c r="AA214" s="36">
        <f t="shared" si="72"/>
        <v>38</v>
      </c>
      <c r="AB214" s="37">
        <f t="shared" si="73"/>
        <v>38</v>
      </c>
      <c r="AC214" s="15">
        <f t="shared" si="74"/>
        <v>0.7882397281052187</v>
      </c>
      <c r="AD214" s="16">
        <f t="shared" si="75"/>
        <v>29.953109667998312</v>
      </c>
      <c r="AE214" s="9"/>
    </row>
    <row r="215" spans="1:31">
      <c r="B215" s="48" t="s">
        <v>722</v>
      </c>
      <c r="C215" s="145" t="s">
        <v>947</v>
      </c>
      <c r="D215" s="145" t="s">
        <v>948</v>
      </c>
      <c r="E215" s="145">
        <v>8</v>
      </c>
      <c r="F215" s="145" t="s">
        <v>949</v>
      </c>
      <c r="G215" s="146" t="s">
        <v>950</v>
      </c>
      <c r="H215" s="53">
        <v>28748</v>
      </c>
      <c r="I215" s="54">
        <v>3510484</v>
      </c>
      <c r="J215" s="10">
        <v>122</v>
      </c>
      <c r="K215" s="11">
        <v>0.88</v>
      </c>
      <c r="L215" s="61">
        <v>4243878</v>
      </c>
      <c r="M215" s="62">
        <v>4485959</v>
      </c>
      <c r="N215" s="12">
        <v>0.31</v>
      </c>
      <c r="O215" s="13">
        <v>0.61</v>
      </c>
      <c r="P215" s="13" t="s">
        <v>887</v>
      </c>
      <c r="Q215" s="14"/>
      <c r="R215" s="35">
        <v>0</v>
      </c>
      <c r="S215" s="36">
        <v>0</v>
      </c>
      <c r="T215" s="36">
        <v>1</v>
      </c>
      <c r="U215" s="36">
        <v>13</v>
      </c>
      <c r="V215" s="36">
        <v>3</v>
      </c>
      <c r="W215" s="37">
        <v>0</v>
      </c>
      <c r="X215" s="37">
        <v>0</v>
      </c>
      <c r="Y215" s="35">
        <f t="shared" si="70"/>
        <v>0</v>
      </c>
      <c r="Z215" s="36">
        <f t="shared" si="71"/>
        <v>1</v>
      </c>
      <c r="AA215" s="36">
        <f t="shared" si="72"/>
        <v>14</v>
      </c>
      <c r="AB215" s="37">
        <f t="shared" si="73"/>
        <v>17</v>
      </c>
      <c r="AC215" s="15">
        <f t="shared" si="74"/>
        <v>0.91890646748793126</v>
      </c>
      <c r="AD215" s="16">
        <f t="shared" si="75"/>
        <v>12.864690544831038</v>
      </c>
      <c r="AE215" s="9"/>
    </row>
    <row r="216" spans="1:31">
      <c r="B216" s="48" t="s">
        <v>723</v>
      </c>
      <c r="C216" s="145" t="s">
        <v>1244</v>
      </c>
      <c r="D216" s="145" t="s">
        <v>1245</v>
      </c>
      <c r="E216" s="145">
        <v>300</v>
      </c>
      <c r="F216" s="145" t="s">
        <v>1246</v>
      </c>
      <c r="G216" s="146" t="s">
        <v>1247</v>
      </c>
      <c r="H216" s="53">
        <v>131957</v>
      </c>
      <c r="I216" s="54">
        <v>10623835</v>
      </c>
      <c r="J216" s="10">
        <v>81</v>
      </c>
      <c r="K216" s="11">
        <v>0.21</v>
      </c>
      <c r="L216" s="61">
        <v>10489502</v>
      </c>
      <c r="M216" s="62">
        <v>9208837</v>
      </c>
      <c r="N216" s="12">
        <v>0.6</v>
      </c>
      <c r="O216" s="13">
        <v>0.4</v>
      </c>
      <c r="P216" s="13" t="s">
        <v>886</v>
      </c>
      <c r="Q216" s="14"/>
      <c r="R216" s="35">
        <v>0</v>
      </c>
      <c r="S216" s="36">
        <v>1</v>
      </c>
      <c r="T216" s="36">
        <v>7</v>
      </c>
      <c r="U216" s="36">
        <v>59</v>
      </c>
      <c r="V216" s="36">
        <v>1</v>
      </c>
      <c r="W216" s="37">
        <v>1</v>
      </c>
      <c r="X216" s="37">
        <v>0</v>
      </c>
      <c r="Y216" s="35">
        <f t="shared" si="70"/>
        <v>1</v>
      </c>
      <c r="Z216" s="36">
        <f t="shared" si="71"/>
        <v>8</v>
      </c>
      <c r="AA216" s="36">
        <f t="shared" si="72"/>
        <v>67</v>
      </c>
      <c r="AB216" s="37">
        <f t="shared" si="73"/>
        <v>69</v>
      </c>
      <c r="AC216" s="15">
        <f t="shared" si="74"/>
        <v>1.2550395721821106</v>
      </c>
      <c r="AD216" s="16">
        <f t="shared" si="75"/>
        <v>10.510956417025177</v>
      </c>
      <c r="AE216" s="9"/>
    </row>
    <row r="217" spans="1:31">
      <c r="A217" s="1" t="s">
        <v>874</v>
      </c>
      <c r="B217" s="49" t="s">
        <v>724</v>
      </c>
      <c r="C217" s="148" t="s">
        <v>959</v>
      </c>
      <c r="D217" s="148" t="s">
        <v>960</v>
      </c>
      <c r="E217" s="148">
        <v>20</v>
      </c>
      <c r="F217" s="148" t="s">
        <v>961</v>
      </c>
      <c r="G217" s="149" t="s">
        <v>962</v>
      </c>
      <c r="H217" s="55">
        <v>468</v>
      </c>
      <c r="I217" s="56">
        <v>67627</v>
      </c>
      <c r="J217" s="17">
        <v>145</v>
      </c>
      <c r="K217" s="18">
        <v>1.17</v>
      </c>
      <c r="L217" s="63">
        <v>77973</v>
      </c>
      <c r="M217" s="64">
        <v>69129</v>
      </c>
      <c r="N217" s="19">
        <v>0.95</v>
      </c>
      <c r="O217" s="20">
        <v>0.05</v>
      </c>
      <c r="P217" s="20"/>
      <c r="Q217" s="21"/>
      <c r="R217" s="38">
        <v>0</v>
      </c>
      <c r="S217" s="39">
        <v>0</v>
      </c>
      <c r="T217" s="39">
        <v>0</v>
      </c>
      <c r="U217" s="39">
        <v>1</v>
      </c>
      <c r="V217" s="39">
        <v>0</v>
      </c>
      <c r="W217" s="40">
        <v>0</v>
      </c>
      <c r="X217" s="40">
        <v>0</v>
      </c>
      <c r="Y217" s="38">
        <f t="shared" si="70"/>
        <v>0</v>
      </c>
      <c r="Z217" s="39">
        <f t="shared" si="71"/>
        <v>0</v>
      </c>
      <c r="AA217" s="39">
        <f t="shared" si="72"/>
        <v>1</v>
      </c>
      <c r="AB217" s="40">
        <f t="shared" si="73"/>
        <v>1</v>
      </c>
      <c r="AC217" s="22">
        <f t="shared" si="74"/>
        <v>0</v>
      </c>
      <c r="AD217" s="23">
        <f t="shared" si="75"/>
        <v>15.56525616909472</v>
      </c>
      <c r="AE217" s="9"/>
    </row>
    <row r="218" spans="1:31">
      <c r="B218" s="48" t="s">
        <v>725</v>
      </c>
      <c r="C218" s="145" t="s">
        <v>1408</v>
      </c>
      <c r="D218" s="145" t="s">
        <v>1409</v>
      </c>
      <c r="E218" s="145">
        <v>438</v>
      </c>
      <c r="F218" s="145" t="s">
        <v>1410</v>
      </c>
      <c r="G218" s="146" t="s">
        <v>1411</v>
      </c>
      <c r="H218" s="53">
        <v>160</v>
      </c>
      <c r="I218" s="54">
        <v>32528</v>
      </c>
      <c r="J218" s="10">
        <v>203</v>
      </c>
      <c r="K218" s="11">
        <v>0.98</v>
      </c>
      <c r="L218" s="61">
        <v>37567</v>
      </c>
      <c r="M218" s="62">
        <v>35776</v>
      </c>
      <c r="N218" s="12">
        <v>0.22</v>
      </c>
      <c r="O218" s="13">
        <v>0.81</v>
      </c>
      <c r="P218" s="13" t="s">
        <v>887</v>
      </c>
      <c r="Q218" s="14"/>
      <c r="R218" s="35">
        <v>0</v>
      </c>
      <c r="S218" s="36">
        <v>0</v>
      </c>
      <c r="T218" s="36">
        <v>0</v>
      </c>
      <c r="U218" s="36">
        <v>0</v>
      </c>
      <c r="V218" s="36">
        <v>3</v>
      </c>
      <c r="W218" s="37">
        <v>2</v>
      </c>
      <c r="X218" s="37">
        <v>0</v>
      </c>
      <c r="Y218" s="35">
        <f t="shared" si="70"/>
        <v>0</v>
      </c>
      <c r="Z218" s="36">
        <f t="shared" si="71"/>
        <v>0</v>
      </c>
      <c r="AA218" s="36">
        <f t="shared" si="72"/>
        <v>0</v>
      </c>
      <c r="AB218" s="37">
        <f t="shared" si="73"/>
        <v>5</v>
      </c>
      <c r="AC218" s="15">
        <f t="shared" si="74"/>
        <v>0</v>
      </c>
      <c r="AD218" s="16">
        <f t="shared" si="75"/>
        <v>0</v>
      </c>
      <c r="AE218" s="9"/>
    </row>
    <row r="219" spans="1:31">
      <c r="B219" s="48" t="s">
        <v>726</v>
      </c>
      <c r="C219" s="145" t="s">
        <v>1484</v>
      </c>
      <c r="D219" s="145" t="s">
        <v>1485</v>
      </c>
      <c r="E219" s="145">
        <v>492</v>
      </c>
      <c r="F219" s="145" t="s">
        <v>1486</v>
      </c>
      <c r="G219" s="146" t="s">
        <v>1487</v>
      </c>
      <c r="H219" s="53">
        <v>2</v>
      </c>
      <c r="I219" s="54">
        <v>31842</v>
      </c>
      <c r="J219" s="10">
        <v>16329</v>
      </c>
      <c r="K219" s="11">
        <v>0.46</v>
      </c>
      <c r="L219" s="61">
        <v>34590</v>
      </c>
      <c r="M219" s="62">
        <v>32964</v>
      </c>
      <c r="N219" s="12">
        <v>1</v>
      </c>
      <c r="O219" s="13">
        <v>0</v>
      </c>
      <c r="P219" s="13"/>
      <c r="Q219" s="14"/>
      <c r="R219" s="35">
        <v>0</v>
      </c>
      <c r="S219" s="36">
        <v>0</v>
      </c>
      <c r="T219" s="36">
        <v>0</v>
      </c>
      <c r="U219" s="36">
        <v>1</v>
      </c>
      <c r="V219" s="36">
        <v>1</v>
      </c>
      <c r="W219" s="37">
        <v>0</v>
      </c>
      <c r="X219" s="37">
        <v>0</v>
      </c>
      <c r="Y219" s="35">
        <f t="shared" si="70"/>
        <v>0</v>
      </c>
      <c r="Z219" s="36">
        <f t="shared" si="71"/>
        <v>0</v>
      </c>
      <c r="AA219" s="36">
        <f t="shared" si="72"/>
        <v>1</v>
      </c>
      <c r="AB219" s="37">
        <f t="shared" si="73"/>
        <v>2</v>
      </c>
      <c r="AC219" s="15">
        <f t="shared" si="74"/>
        <v>0</v>
      </c>
      <c r="AD219" s="16">
        <f t="shared" si="75"/>
        <v>31.405062496074365</v>
      </c>
      <c r="AE219" s="9"/>
    </row>
    <row r="220" spans="1:31">
      <c r="B220" s="48" t="s">
        <v>727</v>
      </c>
      <c r="C220" s="145" t="s">
        <v>1640</v>
      </c>
      <c r="D220" s="145" t="s">
        <v>1641</v>
      </c>
      <c r="E220" s="145">
        <v>674</v>
      </c>
      <c r="F220" s="145" t="s">
        <v>1642</v>
      </c>
      <c r="G220" s="146" t="s">
        <v>1643</v>
      </c>
      <c r="H220" s="53">
        <v>61</v>
      </c>
      <c r="I220" s="54">
        <v>27336</v>
      </c>
      <c r="J220" s="10">
        <v>452</v>
      </c>
      <c r="K220" s="11">
        <v>1.45</v>
      </c>
      <c r="L220" s="61">
        <v>34565</v>
      </c>
      <c r="M220" s="62">
        <v>35335</v>
      </c>
      <c r="N220" s="12">
        <v>0.96</v>
      </c>
      <c r="O220" s="13">
        <v>0.04</v>
      </c>
      <c r="P220" s="13"/>
      <c r="Q220" s="14"/>
      <c r="R220" s="35">
        <v>0</v>
      </c>
      <c r="S220" s="36">
        <v>0</v>
      </c>
      <c r="T220" s="36">
        <v>0</v>
      </c>
      <c r="U220" s="36">
        <v>0</v>
      </c>
      <c r="V220" s="36">
        <v>1</v>
      </c>
      <c r="W220" s="37">
        <v>1</v>
      </c>
      <c r="X220" s="37">
        <v>0</v>
      </c>
      <c r="Y220" s="35">
        <f t="shared" si="70"/>
        <v>0</v>
      </c>
      <c r="Z220" s="36">
        <f t="shared" si="71"/>
        <v>0</v>
      </c>
      <c r="AA220" s="36">
        <f t="shared" si="72"/>
        <v>0</v>
      </c>
      <c r="AB220" s="37">
        <f t="shared" si="73"/>
        <v>2</v>
      </c>
      <c r="AC220" s="15">
        <f t="shared" si="74"/>
        <v>0</v>
      </c>
      <c r="AD220" s="16">
        <f t="shared" si="75"/>
        <v>0</v>
      </c>
      <c r="AE220" s="9"/>
    </row>
    <row r="221" spans="1:31">
      <c r="B221" s="48" t="s">
        <v>728</v>
      </c>
      <c r="C221" s="145" t="s">
        <v>1288</v>
      </c>
      <c r="D221" s="145" t="s">
        <v>1289</v>
      </c>
      <c r="E221" s="145">
        <v>336</v>
      </c>
      <c r="F221" s="145" t="s">
        <v>1290</v>
      </c>
      <c r="G221" s="146" t="s">
        <v>1291</v>
      </c>
      <c r="H221" s="53">
        <v>0.44</v>
      </c>
      <c r="I221" s="54">
        <v>850</v>
      </c>
      <c r="J221" s="10"/>
      <c r="K221" s="11"/>
      <c r="L221" s="61"/>
      <c r="M221" s="62"/>
      <c r="N221" s="12">
        <v>1</v>
      </c>
      <c r="O221" s="13">
        <v>0</v>
      </c>
      <c r="P221" s="13"/>
      <c r="Q221" s="14"/>
      <c r="R221" s="35">
        <v>0</v>
      </c>
      <c r="S221" s="36">
        <v>0</v>
      </c>
      <c r="T221" s="36">
        <v>0</v>
      </c>
      <c r="U221" s="36">
        <v>0</v>
      </c>
      <c r="V221" s="36">
        <v>0</v>
      </c>
      <c r="W221" s="37">
        <v>1</v>
      </c>
      <c r="X221" s="37">
        <v>0</v>
      </c>
      <c r="Y221" s="35">
        <f t="shared" si="70"/>
        <v>0</v>
      </c>
      <c r="Z221" s="36">
        <f t="shared" si="71"/>
        <v>0</v>
      </c>
      <c r="AA221" s="36">
        <f t="shared" si="72"/>
        <v>0</v>
      </c>
      <c r="AB221" s="37">
        <f t="shared" si="73"/>
        <v>1</v>
      </c>
      <c r="AC221" s="15">
        <f t="shared" si="74"/>
        <v>0</v>
      </c>
      <c r="AD221" s="16">
        <f t="shared" si="75"/>
        <v>0</v>
      </c>
      <c r="AE221" s="9" t="s">
        <v>894</v>
      </c>
    </row>
    <row r="222" spans="1:31">
      <c r="A222" s="1" t="s">
        <v>874</v>
      </c>
      <c r="B222" s="49" t="s">
        <v>731</v>
      </c>
      <c r="C222" s="148" t="s">
        <v>1196</v>
      </c>
      <c r="D222" s="148" t="s">
        <v>1197</v>
      </c>
      <c r="E222" s="148">
        <v>234</v>
      </c>
      <c r="F222" s="148" t="s">
        <v>1198</v>
      </c>
      <c r="G222" s="149" t="s">
        <v>1199</v>
      </c>
      <c r="H222" s="55">
        <v>1400</v>
      </c>
      <c r="I222" s="56">
        <v>45661</v>
      </c>
      <c r="J222" s="17"/>
      <c r="K222" s="18"/>
      <c r="L222" s="63"/>
      <c r="M222" s="64"/>
      <c r="N222" s="19"/>
      <c r="O222" s="20"/>
      <c r="P222" s="20"/>
      <c r="Q222" s="21"/>
      <c r="R222" s="38">
        <v>0</v>
      </c>
      <c r="S222" s="39">
        <v>0</v>
      </c>
      <c r="T222" s="39">
        <v>0</v>
      </c>
      <c r="U222" s="39">
        <v>0</v>
      </c>
      <c r="V222" s="39">
        <v>1</v>
      </c>
      <c r="W222" s="40">
        <v>0</v>
      </c>
      <c r="X222" s="40">
        <v>0</v>
      </c>
      <c r="Y222" s="38">
        <f t="shared" si="70"/>
        <v>0</v>
      </c>
      <c r="Z222" s="39">
        <f t="shared" si="71"/>
        <v>0</v>
      </c>
      <c r="AA222" s="39">
        <f t="shared" si="72"/>
        <v>0</v>
      </c>
      <c r="AB222" s="40">
        <f t="shared" si="73"/>
        <v>1</v>
      </c>
      <c r="AC222" s="22" t="e">
        <f>Z222/(I222*N222)*1000000</f>
        <v>#DIV/0!</v>
      </c>
      <c r="AD222" s="23" t="e">
        <f>AA222/(I222*N222)*1000000</f>
        <v>#DIV/0!</v>
      </c>
      <c r="AE222" s="9"/>
    </row>
    <row r="223" spans="1:31">
      <c r="B223" s="48" t="s">
        <v>732</v>
      </c>
      <c r="C223" s="145" t="s">
        <v>1240</v>
      </c>
      <c r="D223" s="145" t="s">
        <v>1241</v>
      </c>
      <c r="E223" s="145">
        <v>292</v>
      </c>
      <c r="F223" s="145" t="s">
        <v>1242</v>
      </c>
      <c r="G223" s="146" t="s">
        <v>1243</v>
      </c>
      <c r="H223" s="53">
        <v>6.5</v>
      </c>
      <c r="I223" s="54">
        <v>27649</v>
      </c>
      <c r="J223" s="10">
        <v>4254</v>
      </c>
      <c r="K223" s="11"/>
      <c r="L223" s="61"/>
      <c r="M223" s="62"/>
      <c r="N223" s="12"/>
      <c r="O223" s="13"/>
      <c r="P223" s="13"/>
      <c r="Q223" s="14"/>
      <c r="R223" s="35">
        <v>0</v>
      </c>
      <c r="S223" s="36">
        <v>0</v>
      </c>
      <c r="T223" s="36">
        <v>0</v>
      </c>
      <c r="U223" s="36">
        <v>1</v>
      </c>
      <c r="V223" s="36">
        <v>0</v>
      </c>
      <c r="W223" s="37">
        <v>0</v>
      </c>
      <c r="X223" s="37">
        <v>0</v>
      </c>
      <c r="Y223" s="35">
        <f t="shared" si="70"/>
        <v>0</v>
      </c>
      <c r="Z223" s="36">
        <f t="shared" si="71"/>
        <v>0</v>
      </c>
      <c r="AA223" s="36">
        <f t="shared" si="72"/>
        <v>1</v>
      </c>
      <c r="AB223" s="37">
        <f t="shared" si="73"/>
        <v>1</v>
      </c>
      <c r="AC223" s="15" t="e">
        <f t="shared" si="74"/>
        <v>#DIV/0!</v>
      </c>
      <c r="AD223" s="16" t="e">
        <f t="shared" si="75"/>
        <v>#DIV/0!</v>
      </c>
      <c r="AE223" s="9"/>
    </row>
    <row r="224" spans="1:31">
      <c r="B224" s="48" t="s">
        <v>729</v>
      </c>
      <c r="C224" s="145" t="s">
        <v>1268</v>
      </c>
      <c r="D224" s="145" t="s">
        <v>1269</v>
      </c>
      <c r="E224" s="145">
        <v>831</v>
      </c>
      <c r="F224" s="145" t="s">
        <v>1270</v>
      </c>
      <c r="G224" s="146" t="s">
        <v>1271</v>
      </c>
      <c r="H224" s="53">
        <v>65</v>
      </c>
      <c r="I224" s="54">
        <v>64342</v>
      </c>
      <c r="J224" s="10"/>
      <c r="K224" s="11"/>
      <c r="L224" s="61"/>
      <c r="M224" s="62"/>
      <c r="N224" s="12"/>
      <c r="O224" s="13"/>
      <c r="P224" s="13"/>
      <c r="Q224" s="14"/>
      <c r="R224" s="35">
        <v>0</v>
      </c>
      <c r="S224" s="36">
        <v>0</v>
      </c>
      <c r="T224" s="36">
        <v>0</v>
      </c>
      <c r="U224" s="36">
        <v>0</v>
      </c>
      <c r="V224" s="36">
        <v>1</v>
      </c>
      <c r="W224" s="37">
        <v>0</v>
      </c>
      <c r="X224" s="37">
        <v>0</v>
      </c>
      <c r="Y224" s="35">
        <f t="shared" si="70"/>
        <v>0</v>
      </c>
      <c r="Z224" s="36">
        <f t="shared" si="71"/>
        <v>0</v>
      </c>
      <c r="AA224" s="36">
        <f t="shared" si="72"/>
        <v>0</v>
      </c>
      <c r="AB224" s="37">
        <f t="shared" si="73"/>
        <v>1</v>
      </c>
      <c r="AC224" s="15" t="e">
        <f>Z224/(I224*N224)*1000000</f>
        <v>#DIV/0!</v>
      </c>
      <c r="AD224" s="16" t="e">
        <f>AA224/(I224*N224)*1000000</f>
        <v>#DIV/0!</v>
      </c>
      <c r="AE224" s="9"/>
    </row>
    <row r="225" spans="1:31">
      <c r="B225" s="48" t="s">
        <v>733</v>
      </c>
      <c r="C225" s="145" t="s">
        <v>1328</v>
      </c>
      <c r="D225" s="145" t="s">
        <v>1329</v>
      </c>
      <c r="E225" s="145">
        <v>833</v>
      </c>
      <c r="F225" s="145" t="s">
        <v>1330</v>
      </c>
      <c r="G225" s="146" t="s">
        <v>1331</v>
      </c>
      <c r="H225" s="53">
        <v>572</v>
      </c>
      <c r="I225" s="54">
        <v>73489</v>
      </c>
      <c r="J225" s="10"/>
      <c r="K225" s="11"/>
      <c r="L225" s="61"/>
      <c r="M225" s="62"/>
      <c r="N225" s="12"/>
      <c r="O225" s="13"/>
      <c r="P225" s="13"/>
      <c r="Q225" s="14"/>
      <c r="R225" s="35">
        <v>0</v>
      </c>
      <c r="S225" s="36">
        <v>0</v>
      </c>
      <c r="T225" s="36">
        <v>0</v>
      </c>
      <c r="U225" s="36">
        <v>1</v>
      </c>
      <c r="V225" s="36">
        <v>2</v>
      </c>
      <c r="W225" s="37">
        <v>0</v>
      </c>
      <c r="X225" s="37">
        <v>0</v>
      </c>
      <c r="Y225" s="35">
        <f t="shared" si="70"/>
        <v>0</v>
      </c>
      <c r="Z225" s="36">
        <f t="shared" si="71"/>
        <v>0</v>
      </c>
      <c r="AA225" s="36">
        <f t="shared" si="72"/>
        <v>1</v>
      </c>
      <c r="AB225" s="37">
        <f t="shared" si="73"/>
        <v>3</v>
      </c>
      <c r="AC225" s="15" t="e">
        <f t="shared" si="74"/>
        <v>#DIV/0!</v>
      </c>
      <c r="AD225" s="16" t="e">
        <f t="shared" si="75"/>
        <v>#DIV/0!</v>
      </c>
      <c r="AE225" s="9"/>
    </row>
    <row r="226" spans="1:31">
      <c r="B226" s="48" t="s">
        <v>895</v>
      </c>
      <c r="C226" s="145" t="s">
        <v>1708</v>
      </c>
      <c r="D226" s="145" t="s">
        <v>1709</v>
      </c>
      <c r="E226" s="145">
        <v>744</v>
      </c>
      <c r="F226" s="145" t="s">
        <v>1710</v>
      </c>
      <c r="G226" s="146" t="s">
        <v>1711</v>
      </c>
      <c r="H226" s="53"/>
      <c r="I226" s="54"/>
      <c r="J226" s="10"/>
      <c r="K226" s="11"/>
      <c r="L226" s="61"/>
      <c r="M226" s="62"/>
      <c r="N226" s="12"/>
      <c r="O226" s="13"/>
      <c r="P226" s="13"/>
      <c r="Q226" s="14"/>
      <c r="R226" s="35">
        <v>0</v>
      </c>
      <c r="S226" s="36">
        <v>0</v>
      </c>
      <c r="T226" s="36">
        <v>0</v>
      </c>
      <c r="U226" s="36">
        <v>0</v>
      </c>
      <c r="V226" s="36">
        <v>0</v>
      </c>
      <c r="W226" s="37">
        <v>0</v>
      </c>
      <c r="X226" s="37">
        <v>0</v>
      </c>
      <c r="Y226" s="35">
        <f t="shared" si="70"/>
        <v>0</v>
      </c>
      <c r="Z226" s="36">
        <f t="shared" si="71"/>
        <v>0</v>
      </c>
      <c r="AA226" s="36">
        <f t="shared" si="72"/>
        <v>0</v>
      </c>
      <c r="AB226" s="37">
        <f t="shared" si="73"/>
        <v>0</v>
      </c>
      <c r="AC226" s="15" t="e">
        <f>Z226/(I226*N226)*1000000</f>
        <v>#DIV/0!</v>
      </c>
      <c r="AD226" s="16" t="e">
        <f>AA226/(I226*N226)*1000000</f>
        <v>#DIV/0!</v>
      </c>
      <c r="AE226" s="9"/>
    </row>
    <row r="227" spans="1:31">
      <c r="B227" s="48" t="s">
        <v>734</v>
      </c>
      <c r="C227" s="145" t="s">
        <v>1348</v>
      </c>
      <c r="D227" s="145" t="s">
        <v>1349</v>
      </c>
      <c r="E227" s="145">
        <v>832</v>
      </c>
      <c r="F227" s="145" t="s">
        <v>1350</v>
      </c>
      <c r="G227" s="146" t="s">
        <v>1351</v>
      </c>
      <c r="H227" s="53">
        <v>116</v>
      </c>
      <c r="I227" s="54">
        <v>89361</v>
      </c>
      <c r="J227" s="10"/>
      <c r="K227" s="11"/>
      <c r="L227" s="61"/>
      <c r="M227" s="62"/>
      <c r="N227" s="12"/>
      <c r="O227" s="13"/>
      <c r="P227" s="13"/>
      <c r="Q227" s="14"/>
      <c r="R227" s="35">
        <v>0</v>
      </c>
      <c r="S227" s="36">
        <v>0</v>
      </c>
      <c r="T227" s="36">
        <v>0</v>
      </c>
      <c r="U227" s="36">
        <v>1</v>
      </c>
      <c r="V227" s="36">
        <v>1</v>
      </c>
      <c r="W227" s="37">
        <v>0</v>
      </c>
      <c r="X227" s="37">
        <v>0</v>
      </c>
      <c r="Y227" s="35">
        <f t="shared" si="70"/>
        <v>0</v>
      </c>
      <c r="Z227" s="36">
        <f t="shared" si="71"/>
        <v>0</v>
      </c>
      <c r="AA227" s="36">
        <f t="shared" si="72"/>
        <v>1</v>
      </c>
      <c r="AB227" s="37">
        <f t="shared" si="73"/>
        <v>2</v>
      </c>
      <c r="AC227" s="15" t="e">
        <f t="shared" si="74"/>
        <v>#DIV/0!</v>
      </c>
      <c r="AD227" s="16" t="e">
        <f t="shared" si="75"/>
        <v>#DIV/0!</v>
      </c>
      <c r="AE227" s="9"/>
    </row>
    <row r="228" spans="1:31" ht="13.5" thickBot="1">
      <c r="B228" s="48" t="s">
        <v>730</v>
      </c>
      <c r="C228" s="147" t="s">
        <v>1708</v>
      </c>
      <c r="D228" s="147" t="s">
        <v>1709</v>
      </c>
      <c r="E228" s="147">
        <v>744</v>
      </c>
      <c r="F228" s="147" t="s">
        <v>1710</v>
      </c>
      <c r="G228" s="146" t="s">
        <v>1711</v>
      </c>
      <c r="H228" s="53">
        <v>62000</v>
      </c>
      <c r="I228" s="54">
        <v>3309</v>
      </c>
      <c r="J228" s="10"/>
      <c r="K228" s="11"/>
      <c r="L228" s="61"/>
      <c r="M228" s="62"/>
      <c r="N228" s="12"/>
      <c r="O228" s="13"/>
      <c r="P228" s="13"/>
      <c r="Q228" s="14"/>
      <c r="R228" s="35">
        <v>0</v>
      </c>
      <c r="S228" s="36">
        <v>0</v>
      </c>
      <c r="T228" s="36">
        <v>0</v>
      </c>
      <c r="U228" s="36">
        <v>0</v>
      </c>
      <c r="V228" s="36">
        <v>3</v>
      </c>
      <c r="W228" s="37">
        <v>2</v>
      </c>
      <c r="X228" s="37">
        <v>0</v>
      </c>
      <c r="Y228" s="35">
        <f t="shared" si="70"/>
        <v>0</v>
      </c>
      <c r="Z228" s="36">
        <f t="shared" si="71"/>
        <v>0</v>
      </c>
      <c r="AA228" s="36">
        <f t="shared" si="72"/>
        <v>0</v>
      </c>
      <c r="AB228" s="37">
        <f t="shared" si="73"/>
        <v>5</v>
      </c>
      <c r="AC228" s="15" t="e">
        <f t="shared" si="74"/>
        <v>#DIV/0!</v>
      </c>
      <c r="AD228" s="16" t="e">
        <f t="shared" si="75"/>
        <v>#DIV/0!</v>
      </c>
      <c r="AE228" s="9" t="s">
        <v>896</v>
      </c>
    </row>
    <row r="229" spans="1:31" ht="13.5" thickBot="1">
      <c r="A229" s="1" t="s">
        <v>923</v>
      </c>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row>
    <row r="230" spans="1:31" ht="18.75" thickBot="1">
      <c r="A230" s="1" t="s">
        <v>872</v>
      </c>
      <c r="B230" s="104" t="s">
        <v>879</v>
      </c>
      <c r="C230" s="143"/>
      <c r="D230" s="143"/>
      <c r="E230" s="143"/>
      <c r="F230" s="143"/>
      <c r="G230" s="144"/>
      <c r="H230" s="51">
        <f>SUM(H231:H245)</f>
        <v>22274922</v>
      </c>
      <c r="I230" s="52">
        <f>SUM(I231:I245)</f>
        <v>290349292</v>
      </c>
      <c r="J230" s="25">
        <f>I230/H230</f>
        <v>13.03480622737983</v>
      </c>
      <c r="K230" s="26"/>
      <c r="L230" s="59">
        <f>SUM(L231:L245)</f>
        <v>299656281</v>
      </c>
      <c r="M230" s="60">
        <f>SUM(M231:M245)</f>
        <v>299524884</v>
      </c>
      <c r="N230" s="27"/>
      <c r="O230" s="28"/>
      <c r="P230" s="28"/>
      <c r="Q230" s="29"/>
      <c r="R230" s="32">
        <f t="shared" ref="R230:AB230" si="76">SUM(R231:R245)</f>
        <v>22</v>
      </c>
      <c r="S230" s="33">
        <f t="shared" si="76"/>
        <v>30</v>
      </c>
      <c r="T230" s="33">
        <f t="shared" si="76"/>
        <v>288</v>
      </c>
      <c r="U230" s="33">
        <f t="shared" si="76"/>
        <v>997</v>
      </c>
      <c r="V230" s="33">
        <f t="shared" si="76"/>
        <v>29</v>
      </c>
      <c r="W230" s="34">
        <f t="shared" si="76"/>
        <v>1</v>
      </c>
      <c r="X230" s="34">
        <f t="shared" ref="X230" si="77">SUM(X231:X245)</f>
        <v>0</v>
      </c>
      <c r="Y230" s="32">
        <f t="shared" si="76"/>
        <v>52</v>
      </c>
      <c r="Z230" s="33">
        <f t="shared" si="76"/>
        <v>340</v>
      </c>
      <c r="AA230" s="33">
        <f t="shared" si="76"/>
        <v>1337</v>
      </c>
      <c r="AB230" s="34">
        <f t="shared" si="76"/>
        <v>1367</v>
      </c>
      <c r="AC230" s="30" t="e">
        <f t="shared" ref="AC230:AC245" si="78">Z230/(I230*N230)*1000000</f>
        <v>#DIV/0!</v>
      </c>
      <c r="AD230" s="31" t="e">
        <f t="shared" ref="AD230:AD245" si="79">AA230/(I230*N230)*1000000</f>
        <v>#DIV/0!</v>
      </c>
      <c r="AE230" s="9"/>
    </row>
    <row r="231" spans="1:31">
      <c r="A231" s="1" t="s">
        <v>874</v>
      </c>
      <c r="B231" s="50" t="s">
        <v>735</v>
      </c>
      <c r="C231" s="150" t="s">
        <v>1616</v>
      </c>
      <c r="D231" s="150" t="s">
        <v>1617</v>
      </c>
      <c r="E231" s="150">
        <v>643</v>
      </c>
      <c r="F231" s="150" t="s">
        <v>1618</v>
      </c>
      <c r="G231" s="151" t="s">
        <v>1619</v>
      </c>
      <c r="H231" s="57">
        <v>17075200</v>
      </c>
      <c r="I231" s="58">
        <v>145470200</v>
      </c>
      <c r="J231" s="4">
        <v>8.5</v>
      </c>
      <c r="K231" s="6">
        <v>-0.35</v>
      </c>
      <c r="L231" s="65">
        <v>135951626</v>
      </c>
      <c r="M231" s="66">
        <v>118233243</v>
      </c>
      <c r="N231" s="7">
        <v>0.77</v>
      </c>
      <c r="O231" s="3">
        <v>0.23</v>
      </c>
      <c r="P231" s="3" t="s">
        <v>887</v>
      </c>
      <c r="Q231" s="5"/>
      <c r="R231" s="41">
        <v>11</v>
      </c>
      <c r="S231" s="42">
        <v>21</v>
      </c>
      <c r="T231" s="42">
        <v>163</v>
      </c>
      <c r="U231" s="42">
        <v>652</v>
      </c>
      <c r="V231" s="42">
        <v>6</v>
      </c>
      <c r="W231" s="43">
        <v>0</v>
      </c>
      <c r="X231" s="43">
        <v>0</v>
      </c>
      <c r="Y231" s="41">
        <f t="shared" ref="Y231:Y245" si="80">SUM(R231:S231)</f>
        <v>32</v>
      </c>
      <c r="Z231" s="42">
        <f t="shared" ref="Z231:Z245" si="81">SUM(R231:T231)</f>
        <v>195</v>
      </c>
      <c r="AA231" s="42">
        <f t="shared" ref="AA231:AA245" si="82">SUM(R231:U231)</f>
        <v>847</v>
      </c>
      <c r="AB231" s="43">
        <f t="shared" ref="AB231:AB245" si="83">SUM(R231:X231)</f>
        <v>853</v>
      </c>
      <c r="AC231" s="8">
        <f t="shared" si="78"/>
        <v>1.7408840659238334</v>
      </c>
      <c r="AD231" s="24">
        <f t="shared" si="79"/>
        <v>7.5616861735255743</v>
      </c>
      <c r="AE231" s="9"/>
    </row>
    <row r="232" spans="1:31">
      <c r="A232" s="1" t="s">
        <v>874</v>
      </c>
      <c r="B232" s="49" t="s">
        <v>736</v>
      </c>
      <c r="C232" s="148" t="s">
        <v>1784</v>
      </c>
      <c r="D232" s="148" t="s">
        <v>1785</v>
      </c>
      <c r="E232" s="148">
        <v>804</v>
      </c>
      <c r="F232" s="148" t="s">
        <v>1786</v>
      </c>
      <c r="G232" s="149" t="s">
        <v>1787</v>
      </c>
      <c r="H232" s="55">
        <v>603700</v>
      </c>
      <c r="I232" s="56">
        <v>48760474</v>
      </c>
      <c r="J232" s="17">
        <v>81</v>
      </c>
      <c r="K232" s="18">
        <v>-0.78</v>
      </c>
      <c r="L232" s="63">
        <v>43292725</v>
      </c>
      <c r="M232" s="64">
        <v>37726401</v>
      </c>
      <c r="N232" s="19">
        <v>0.72</v>
      </c>
      <c r="O232" s="20">
        <v>0.28000000000000003</v>
      </c>
      <c r="P232" s="20" t="s">
        <v>887</v>
      </c>
      <c r="Q232" s="21"/>
      <c r="R232" s="38">
        <v>5</v>
      </c>
      <c r="S232" s="39">
        <v>4</v>
      </c>
      <c r="T232" s="39">
        <v>50</v>
      </c>
      <c r="U232" s="39">
        <v>174</v>
      </c>
      <c r="V232" s="39">
        <v>0</v>
      </c>
      <c r="W232" s="40">
        <v>0</v>
      </c>
      <c r="X232" s="40">
        <v>0</v>
      </c>
      <c r="Y232" s="38">
        <f t="shared" si="80"/>
        <v>9</v>
      </c>
      <c r="Z232" s="39">
        <f t="shared" si="81"/>
        <v>59</v>
      </c>
      <c r="AA232" s="39">
        <f t="shared" si="82"/>
        <v>233</v>
      </c>
      <c r="AB232" s="40">
        <f t="shared" si="83"/>
        <v>233</v>
      </c>
      <c r="AC232" s="22">
        <f t="shared" si="78"/>
        <v>1.6805506124580423</v>
      </c>
      <c r="AD232" s="23">
        <f t="shared" si="79"/>
        <v>6.6367507237749797</v>
      </c>
      <c r="AE232" s="9"/>
    </row>
    <row r="233" spans="1:31">
      <c r="B233" s="48" t="s">
        <v>737</v>
      </c>
      <c r="C233" s="145" t="s">
        <v>1480</v>
      </c>
      <c r="D233" s="145" t="s">
        <v>1481</v>
      </c>
      <c r="E233" s="145">
        <v>498</v>
      </c>
      <c r="F233" s="145" t="s">
        <v>1482</v>
      </c>
      <c r="G233" s="146" t="s">
        <v>1483</v>
      </c>
      <c r="H233" s="53">
        <v>33700</v>
      </c>
      <c r="I233" s="54">
        <v>4431570</v>
      </c>
      <c r="J233" s="10">
        <v>132</v>
      </c>
      <c r="K233" s="11">
        <v>0.05</v>
      </c>
      <c r="L233" s="61">
        <v>4780435</v>
      </c>
      <c r="M233" s="62">
        <v>4795531</v>
      </c>
      <c r="N233" s="12">
        <v>0.54</v>
      </c>
      <c r="O233" s="13">
        <v>0.46</v>
      </c>
      <c r="P233" s="13"/>
      <c r="Q233" s="14"/>
      <c r="R233" s="35">
        <v>0</v>
      </c>
      <c r="S233" s="36">
        <v>1</v>
      </c>
      <c r="T233" s="36">
        <v>3</v>
      </c>
      <c r="U233" s="36">
        <v>8</v>
      </c>
      <c r="V233" s="36">
        <v>0</v>
      </c>
      <c r="W233" s="37">
        <v>0</v>
      </c>
      <c r="X233" s="37">
        <v>0</v>
      </c>
      <c r="Y233" s="35">
        <f t="shared" si="80"/>
        <v>1</v>
      </c>
      <c r="Z233" s="36">
        <f t="shared" si="81"/>
        <v>4</v>
      </c>
      <c r="AA233" s="36">
        <f t="shared" si="82"/>
        <v>12</v>
      </c>
      <c r="AB233" s="37">
        <f t="shared" si="83"/>
        <v>12</v>
      </c>
      <c r="AC233" s="15">
        <f t="shared" si="78"/>
        <v>1.6715086092304547</v>
      </c>
      <c r="AD233" s="16">
        <f t="shared" si="79"/>
        <v>5.0145258276913642</v>
      </c>
      <c r="AE233" s="9"/>
    </row>
    <row r="234" spans="1:31">
      <c r="B234" s="48" t="s">
        <v>738</v>
      </c>
      <c r="C234" s="145" t="s">
        <v>1015</v>
      </c>
      <c r="D234" s="145" t="s">
        <v>1016</v>
      </c>
      <c r="E234" s="145">
        <v>112</v>
      </c>
      <c r="F234" s="145" t="s">
        <v>1017</v>
      </c>
      <c r="G234" s="146" t="s">
        <v>1018</v>
      </c>
      <c r="H234" s="53">
        <v>207595</v>
      </c>
      <c r="I234" s="54">
        <v>10350194</v>
      </c>
      <c r="J234" s="10">
        <v>50</v>
      </c>
      <c r="K234" s="11">
        <v>-0.15</v>
      </c>
      <c r="L234" s="61">
        <v>10135057</v>
      </c>
      <c r="M234" s="62">
        <v>9067076</v>
      </c>
      <c r="N234" s="12">
        <v>0.74</v>
      </c>
      <c r="O234" s="13">
        <v>0.26</v>
      </c>
      <c r="P234" s="13" t="s">
        <v>887</v>
      </c>
      <c r="Q234" s="14"/>
      <c r="R234" s="35">
        <v>1</v>
      </c>
      <c r="S234" s="36">
        <v>0</v>
      </c>
      <c r="T234" s="36">
        <v>15</v>
      </c>
      <c r="U234" s="36">
        <v>21</v>
      </c>
      <c r="V234" s="36">
        <v>0</v>
      </c>
      <c r="W234" s="37">
        <v>0</v>
      </c>
      <c r="X234" s="37">
        <v>0</v>
      </c>
      <c r="Y234" s="35">
        <f t="shared" si="80"/>
        <v>1</v>
      </c>
      <c r="Z234" s="36">
        <f t="shared" si="81"/>
        <v>16</v>
      </c>
      <c r="AA234" s="36">
        <f t="shared" si="82"/>
        <v>37</v>
      </c>
      <c r="AB234" s="37">
        <f t="shared" si="83"/>
        <v>37</v>
      </c>
      <c r="AC234" s="15">
        <f t="shared" si="78"/>
        <v>2.0890064110510025</v>
      </c>
      <c r="AD234" s="16">
        <f t="shared" si="79"/>
        <v>4.8308273255554441</v>
      </c>
      <c r="AE234" s="9"/>
    </row>
    <row r="235" spans="1:31">
      <c r="B235" s="48" t="s">
        <v>739</v>
      </c>
      <c r="C235" s="145" t="s">
        <v>1412</v>
      </c>
      <c r="D235" s="145" t="s">
        <v>1413</v>
      </c>
      <c r="E235" s="145">
        <v>440</v>
      </c>
      <c r="F235" s="145" t="s">
        <v>1414</v>
      </c>
      <c r="G235" s="146" t="s">
        <v>1415</v>
      </c>
      <c r="H235" s="53">
        <v>65300</v>
      </c>
      <c r="I235" s="54">
        <v>3610535</v>
      </c>
      <c r="J235" s="10">
        <v>55</v>
      </c>
      <c r="K235" s="11">
        <v>-0.27</v>
      </c>
      <c r="L235" s="61">
        <v>3519436</v>
      </c>
      <c r="M235" s="62">
        <v>3213808</v>
      </c>
      <c r="N235" s="12">
        <v>0.74</v>
      </c>
      <c r="O235" s="13">
        <v>0.26</v>
      </c>
      <c r="P235" s="13" t="s">
        <v>887</v>
      </c>
      <c r="Q235" s="14"/>
      <c r="R235" s="35">
        <v>0</v>
      </c>
      <c r="S235" s="36">
        <v>0</v>
      </c>
      <c r="T235" s="36">
        <v>5</v>
      </c>
      <c r="U235" s="36">
        <v>24</v>
      </c>
      <c r="V235" s="36">
        <v>0</v>
      </c>
      <c r="W235" s="37">
        <v>0</v>
      </c>
      <c r="X235" s="37">
        <v>0</v>
      </c>
      <c r="Y235" s="35">
        <f t="shared" si="80"/>
        <v>0</v>
      </c>
      <c r="Z235" s="36">
        <f t="shared" si="81"/>
        <v>5</v>
      </c>
      <c r="AA235" s="36">
        <f t="shared" si="82"/>
        <v>29</v>
      </c>
      <c r="AB235" s="37">
        <f t="shared" si="83"/>
        <v>29</v>
      </c>
      <c r="AC235" s="15">
        <f t="shared" si="78"/>
        <v>1.8714004314476269</v>
      </c>
      <c r="AD235" s="16">
        <f t="shared" si="79"/>
        <v>10.854122502396235</v>
      </c>
      <c r="AE235" s="9"/>
    </row>
    <row r="236" spans="1:31">
      <c r="B236" s="48" t="s">
        <v>740</v>
      </c>
      <c r="C236" s="145" t="s">
        <v>1388</v>
      </c>
      <c r="D236" s="145" t="s">
        <v>1389</v>
      </c>
      <c r="E236" s="145">
        <v>428</v>
      </c>
      <c r="F236" s="145" t="s">
        <v>1390</v>
      </c>
      <c r="G236" s="146" t="s">
        <v>1391</v>
      </c>
      <c r="H236" s="53">
        <v>63700</v>
      </c>
      <c r="I236" s="54">
        <v>2385231</v>
      </c>
      <c r="J236" s="10">
        <v>37</v>
      </c>
      <c r="K236" s="11">
        <v>-0.81</v>
      </c>
      <c r="L236" s="61">
        <v>2086181</v>
      </c>
      <c r="M236" s="62">
        <v>1755412</v>
      </c>
      <c r="N236" s="12">
        <v>0.74</v>
      </c>
      <c r="O236" s="13">
        <v>0.26</v>
      </c>
      <c r="P236" s="13" t="s">
        <v>887</v>
      </c>
      <c r="Q236" s="14"/>
      <c r="R236" s="35">
        <v>0</v>
      </c>
      <c r="S236" s="36">
        <v>1</v>
      </c>
      <c r="T236" s="36">
        <v>1</v>
      </c>
      <c r="U236" s="36">
        <v>22</v>
      </c>
      <c r="V236" s="36">
        <v>13</v>
      </c>
      <c r="W236" s="37">
        <v>0</v>
      </c>
      <c r="X236" s="37">
        <v>0</v>
      </c>
      <c r="Y236" s="35">
        <f t="shared" si="80"/>
        <v>1</v>
      </c>
      <c r="Z236" s="36">
        <f t="shared" si="81"/>
        <v>2</v>
      </c>
      <c r="AA236" s="36">
        <f t="shared" si="82"/>
        <v>24</v>
      </c>
      <c r="AB236" s="37">
        <f t="shared" si="83"/>
        <v>37</v>
      </c>
      <c r="AC236" s="15">
        <f t="shared" si="78"/>
        <v>1.1330989336893167</v>
      </c>
      <c r="AD236" s="16">
        <f t="shared" si="79"/>
        <v>13.597187204271801</v>
      </c>
      <c r="AE236" s="9"/>
    </row>
    <row r="237" spans="1:31">
      <c r="B237" s="48" t="s">
        <v>741</v>
      </c>
      <c r="C237" s="145" t="s">
        <v>1184</v>
      </c>
      <c r="D237" s="145" t="s">
        <v>1185</v>
      </c>
      <c r="E237" s="145">
        <v>233</v>
      </c>
      <c r="F237" s="145" t="s">
        <v>1186</v>
      </c>
      <c r="G237" s="146" t="s">
        <v>1187</v>
      </c>
      <c r="H237" s="53">
        <v>45227</v>
      </c>
      <c r="I237" s="54">
        <v>1423316</v>
      </c>
      <c r="J237" s="10">
        <v>31</v>
      </c>
      <c r="K237" s="11">
        <v>-0.55000000000000004</v>
      </c>
      <c r="L237" s="61">
        <v>1301908</v>
      </c>
      <c r="M237" s="62">
        <v>1125687</v>
      </c>
      <c r="N237" s="12">
        <v>0.74</v>
      </c>
      <c r="O237" s="13">
        <v>0.26</v>
      </c>
      <c r="P237" s="13" t="s">
        <v>887</v>
      </c>
      <c r="Q237" s="14"/>
      <c r="R237" s="35">
        <v>0</v>
      </c>
      <c r="S237" s="36">
        <v>0</v>
      </c>
      <c r="T237" s="36">
        <v>2</v>
      </c>
      <c r="U237" s="36">
        <v>6</v>
      </c>
      <c r="V237" s="36">
        <v>10</v>
      </c>
      <c r="W237" s="37">
        <v>1</v>
      </c>
      <c r="X237" s="37">
        <v>0</v>
      </c>
      <c r="Y237" s="35">
        <f t="shared" si="80"/>
        <v>0</v>
      </c>
      <c r="Z237" s="36">
        <f t="shared" si="81"/>
        <v>2</v>
      </c>
      <c r="AA237" s="36">
        <f t="shared" si="82"/>
        <v>8</v>
      </c>
      <c r="AB237" s="37">
        <f t="shared" si="83"/>
        <v>19</v>
      </c>
      <c r="AC237" s="15">
        <f t="shared" si="78"/>
        <v>1.8988774823740493</v>
      </c>
      <c r="AD237" s="16">
        <f t="shared" si="79"/>
        <v>7.5955099294961972</v>
      </c>
      <c r="AE237" s="9"/>
    </row>
    <row r="238" spans="1:31">
      <c r="A238" s="1" t="s">
        <v>874</v>
      </c>
      <c r="B238" s="49" t="s">
        <v>52</v>
      </c>
      <c r="C238" s="148" t="s">
        <v>979</v>
      </c>
      <c r="D238" s="148" t="s">
        <v>980</v>
      </c>
      <c r="E238" s="148">
        <v>51</v>
      </c>
      <c r="F238" s="148" t="s">
        <v>981</v>
      </c>
      <c r="G238" s="149" t="s">
        <v>982</v>
      </c>
      <c r="H238" s="55">
        <v>29800</v>
      </c>
      <c r="I238" s="56">
        <v>3336100</v>
      </c>
      <c r="J238" s="17">
        <v>112</v>
      </c>
      <c r="K238" s="18">
        <v>-0.21</v>
      </c>
      <c r="L238" s="63">
        <v>3485110</v>
      </c>
      <c r="M238" s="64">
        <v>3474020</v>
      </c>
      <c r="N238" s="19">
        <v>0.7</v>
      </c>
      <c r="O238" s="20">
        <v>0.3</v>
      </c>
      <c r="P238" s="20"/>
      <c r="Q238" s="21"/>
      <c r="R238" s="38">
        <v>1</v>
      </c>
      <c r="S238" s="39">
        <v>0</v>
      </c>
      <c r="T238" s="39">
        <v>2</v>
      </c>
      <c r="U238" s="39">
        <v>4</v>
      </c>
      <c r="V238" s="39">
        <v>0</v>
      </c>
      <c r="W238" s="40">
        <v>0</v>
      </c>
      <c r="X238" s="40">
        <v>0</v>
      </c>
      <c r="Y238" s="38">
        <f t="shared" si="80"/>
        <v>1</v>
      </c>
      <c r="Z238" s="39">
        <f t="shared" si="81"/>
        <v>3</v>
      </c>
      <c r="AA238" s="39">
        <f t="shared" si="82"/>
        <v>7</v>
      </c>
      <c r="AB238" s="40">
        <f t="shared" si="83"/>
        <v>7</v>
      </c>
      <c r="AC238" s="22">
        <f t="shared" si="78"/>
        <v>1.2846480278511692</v>
      </c>
      <c r="AD238" s="23">
        <f t="shared" si="79"/>
        <v>2.9975120649860614</v>
      </c>
      <c r="AE238" s="9"/>
    </row>
    <row r="239" spans="1:31">
      <c r="B239" s="48" t="s">
        <v>742</v>
      </c>
      <c r="C239" s="145" t="s">
        <v>995</v>
      </c>
      <c r="D239" s="145" t="s">
        <v>996</v>
      </c>
      <c r="E239" s="145">
        <v>31</v>
      </c>
      <c r="F239" s="145" t="s">
        <v>997</v>
      </c>
      <c r="G239" s="146" t="s">
        <v>998</v>
      </c>
      <c r="H239" s="53">
        <v>86600</v>
      </c>
      <c r="I239" s="54">
        <v>7771092</v>
      </c>
      <c r="J239" s="10">
        <v>90</v>
      </c>
      <c r="K239" s="11">
        <v>0.32</v>
      </c>
      <c r="L239" s="61">
        <v>9452978</v>
      </c>
      <c r="M239" s="62">
        <v>10664940</v>
      </c>
      <c r="N239" s="12">
        <v>0.56999999999999995</v>
      </c>
      <c r="O239" s="13">
        <v>0.43</v>
      </c>
      <c r="P239" s="13" t="s">
        <v>887</v>
      </c>
      <c r="Q239" s="14"/>
      <c r="R239" s="35">
        <v>1</v>
      </c>
      <c r="S239" s="36">
        <v>0</v>
      </c>
      <c r="T239" s="36">
        <v>3</v>
      </c>
      <c r="U239" s="36">
        <v>12</v>
      </c>
      <c r="V239" s="36">
        <v>0</v>
      </c>
      <c r="W239" s="37">
        <v>0</v>
      </c>
      <c r="X239" s="37">
        <v>0</v>
      </c>
      <c r="Y239" s="35">
        <f t="shared" si="80"/>
        <v>1</v>
      </c>
      <c r="Z239" s="36">
        <f t="shared" si="81"/>
        <v>4</v>
      </c>
      <c r="AA239" s="36">
        <f t="shared" si="82"/>
        <v>16</v>
      </c>
      <c r="AB239" s="37">
        <f t="shared" si="83"/>
        <v>16</v>
      </c>
      <c r="AC239" s="15">
        <f t="shared" si="78"/>
        <v>0.90303188530635381</v>
      </c>
      <c r="AD239" s="16">
        <f t="shared" si="79"/>
        <v>3.6121275412254152</v>
      </c>
      <c r="AE239" s="9"/>
    </row>
    <row r="240" spans="1:31">
      <c r="B240" s="48" t="s">
        <v>10</v>
      </c>
      <c r="C240" s="145" t="s">
        <v>1228</v>
      </c>
      <c r="D240" s="145" t="s">
        <v>1229</v>
      </c>
      <c r="E240" s="145">
        <v>268</v>
      </c>
      <c r="F240" s="145" t="s">
        <v>1230</v>
      </c>
      <c r="G240" s="146" t="s">
        <v>1231</v>
      </c>
      <c r="H240" s="53">
        <v>69700</v>
      </c>
      <c r="I240" s="54">
        <v>4989285</v>
      </c>
      <c r="J240" s="10">
        <v>72</v>
      </c>
      <c r="K240" s="11">
        <v>-0.59</v>
      </c>
      <c r="L240" s="61">
        <v>4761889</v>
      </c>
      <c r="M240" s="62">
        <v>4547526</v>
      </c>
      <c r="N240" s="12">
        <v>0.6</v>
      </c>
      <c r="O240" s="13">
        <v>0.4</v>
      </c>
      <c r="P240" s="13" t="s">
        <v>887</v>
      </c>
      <c r="Q240" s="14"/>
      <c r="R240" s="35">
        <v>1</v>
      </c>
      <c r="S240" s="36">
        <v>0</v>
      </c>
      <c r="T240" s="36">
        <v>4</v>
      </c>
      <c r="U240" s="36">
        <v>11</v>
      </c>
      <c r="V240" s="36">
        <v>0</v>
      </c>
      <c r="W240" s="37">
        <v>0</v>
      </c>
      <c r="X240" s="37">
        <v>0</v>
      </c>
      <c r="Y240" s="35">
        <f t="shared" si="80"/>
        <v>1</v>
      </c>
      <c r="Z240" s="36">
        <f t="shared" si="81"/>
        <v>5</v>
      </c>
      <c r="AA240" s="36">
        <f t="shared" si="82"/>
        <v>16</v>
      </c>
      <c r="AB240" s="37">
        <f t="shared" si="83"/>
        <v>16</v>
      </c>
      <c r="AC240" s="15">
        <f t="shared" si="78"/>
        <v>1.6702460038529234</v>
      </c>
      <c r="AD240" s="16">
        <f t="shared" si="79"/>
        <v>5.3447872123293552</v>
      </c>
      <c r="AE240" s="9"/>
    </row>
    <row r="241" spans="1:31">
      <c r="A241" s="1" t="s">
        <v>874</v>
      </c>
      <c r="B241" s="49" t="s">
        <v>743</v>
      </c>
      <c r="C241" s="148" t="s">
        <v>1356</v>
      </c>
      <c r="D241" s="148" t="s">
        <v>1357</v>
      </c>
      <c r="E241" s="148">
        <v>398</v>
      </c>
      <c r="F241" s="148" t="s">
        <v>1358</v>
      </c>
      <c r="G241" s="149" t="s">
        <v>1359</v>
      </c>
      <c r="H241" s="55">
        <v>2717300</v>
      </c>
      <c r="I241" s="56">
        <v>16731303</v>
      </c>
      <c r="J241" s="17">
        <v>6.2</v>
      </c>
      <c r="K241" s="18">
        <v>0.03</v>
      </c>
      <c r="L241" s="63">
        <v>19044611</v>
      </c>
      <c r="M241" s="64">
        <v>21027453</v>
      </c>
      <c r="N241" s="19">
        <v>0.61</v>
      </c>
      <c r="O241" s="20">
        <v>0.39</v>
      </c>
      <c r="P241" s="20"/>
      <c r="Q241" s="21"/>
      <c r="R241" s="38">
        <v>1</v>
      </c>
      <c r="S241" s="39">
        <v>0</v>
      </c>
      <c r="T241" s="39">
        <v>20</v>
      </c>
      <c r="U241" s="39">
        <v>42</v>
      </c>
      <c r="V241" s="39">
        <v>0</v>
      </c>
      <c r="W241" s="40">
        <v>0</v>
      </c>
      <c r="X241" s="40">
        <v>0</v>
      </c>
      <c r="Y241" s="38">
        <f t="shared" si="80"/>
        <v>1</v>
      </c>
      <c r="Z241" s="39">
        <f t="shared" si="81"/>
        <v>21</v>
      </c>
      <c r="AA241" s="39">
        <f t="shared" si="82"/>
        <v>63</v>
      </c>
      <c r="AB241" s="40">
        <f t="shared" si="83"/>
        <v>63</v>
      </c>
      <c r="AC241" s="22">
        <f t="shared" si="78"/>
        <v>2.0575940503974328</v>
      </c>
      <c r="AD241" s="23">
        <f t="shared" si="79"/>
        <v>6.1727821511922993</v>
      </c>
      <c r="AE241" s="9"/>
    </row>
    <row r="242" spans="1:31">
      <c r="B242" s="48" t="s">
        <v>744</v>
      </c>
      <c r="C242" s="145" t="s">
        <v>1380</v>
      </c>
      <c r="D242" s="145" t="s">
        <v>1381</v>
      </c>
      <c r="E242" s="145">
        <v>417</v>
      </c>
      <c r="F242" s="145" t="s">
        <v>1382</v>
      </c>
      <c r="G242" s="146" t="s">
        <v>1383</v>
      </c>
      <c r="H242" s="53">
        <v>198500</v>
      </c>
      <c r="I242" s="54">
        <v>4753003</v>
      </c>
      <c r="J242" s="10">
        <v>24</v>
      </c>
      <c r="K242" s="11">
        <v>1.44</v>
      </c>
      <c r="L242" s="61">
        <v>6802616</v>
      </c>
      <c r="M242" s="62">
        <v>9040479</v>
      </c>
      <c r="N242" s="12">
        <v>0.4</v>
      </c>
      <c r="O242" s="13">
        <v>0.6</v>
      </c>
      <c r="P242" s="13"/>
      <c r="Q242" s="14"/>
      <c r="R242" s="35">
        <v>0</v>
      </c>
      <c r="S242" s="36">
        <v>1</v>
      </c>
      <c r="T242" s="36">
        <v>1</v>
      </c>
      <c r="U242" s="36">
        <v>3</v>
      </c>
      <c r="V242" s="36">
        <v>0</v>
      </c>
      <c r="W242" s="37">
        <v>0</v>
      </c>
      <c r="X242" s="37">
        <v>0</v>
      </c>
      <c r="Y242" s="35">
        <f t="shared" si="80"/>
        <v>1</v>
      </c>
      <c r="Z242" s="36">
        <f t="shared" si="81"/>
        <v>2</v>
      </c>
      <c r="AA242" s="36">
        <f t="shared" si="82"/>
        <v>5</v>
      </c>
      <c r="AB242" s="37">
        <f t="shared" si="83"/>
        <v>5</v>
      </c>
      <c r="AC242" s="15">
        <f t="shared" si="78"/>
        <v>1.0519665146434789</v>
      </c>
      <c r="AD242" s="16">
        <f t="shared" si="79"/>
        <v>2.6299162866086974</v>
      </c>
      <c r="AE242" s="9"/>
    </row>
    <row r="243" spans="1:31">
      <c r="B243" s="48" t="s">
        <v>745</v>
      </c>
      <c r="C243" s="145" t="s">
        <v>1728</v>
      </c>
      <c r="D243" s="145" t="s">
        <v>1729</v>
      </c>
      <c r="E243" s="145">
        <v>762</v>
      </c>
      <c r="F243" s="145" t="s">
        <v>1730</v>
      </c>
      <c r="G243" s="146" t="s">
        <v>1731</v>
      </c>
      <c r="H243" s="53">
        <v>488100</v>
      </c>
      <c r="I243" s="54">
        <v>4603244</v>
      </c>
      <c r="J243" s="10">
        <v>9.4</v>
      </c>
      <c r="K243" s="11">
        <v>1.85</v>
      </c>
      <c r="L243" s="61">
        <v>7052993</v>
      </c>
      <c r="M243" s="62">
        <v>9626193</v>
      </c>
      <c r="N243" s="12">
        <v>0.45</v>
      </c>
      <c r="O243" s="13">
        <v>0.55000000000000004</v>
      </c>
      <c r="P243" s="13"/>
      <c r="Q243" s="14"/>
      <c r="R243" s="35">
        <v>0</v>
      </c>
      <c r="S243" s="36">
        <v>1</v>
      </c>
      <c r="T243" s="36">
        <v>1</v>
      </c>
      <c r="U243" s="36">
        <v>3</v>
      </c>
      <c r="V243" s="36">
        <v>0</v>
      </c>
      <c r="W243" s="37">
        <v>0</v>
      </c>
      <c r="X243" s="37">
        <v>0</v>
      </c>
      <c r="Y243" s="35">
        <f t="shared" si="80"/>
        <v>1</v>
      </c>
      <c r="Z243" s="36">
        <f t="shared" si="81"/>
        <v>2</v>
      </c>
      <c r="AA243" s="36">
        <f t="shared" si="82"/>
        <v>5</v>
      </c>
      <c r="AB243" s="37">
        <f t="shared" si="83"/>
        <v>5</v>
      </c>
      <c r="AC243" s="15">
        <f t="shared" si="78"/>
        <v>0.96550268559399499</v>
      </c>
      <c r="AD243" s="16">
        <f t="shared" si="79"/>
        <v>2.4137567139849874</v>
      </c>
      <c r="AE243" s="9"/>
    </row>
    <row r="244" spans="1:31">
      <c r="B244" s="48" t="s">
        <v>746</v>
      </c>
      <c r="C244" s="145" t="s">
        <v>1768</v>
      </c>
      <c r="D244" s="145" t="s">
        <v>1769</v>
      </c>
      <c r="E244" s="145">
        <v>795</v>
      </c>
      <c r="F244" s="145" t="s">
        <v>1770</v>
      </c>
      <c r="G244" s="146" t="s">
        <v>1771</v>
      </c>
      <c r="H244" s="53">
        <v>143100</v>
      </c>
      <c r="I244" s="54">
        <v>6578681</v>
      </c>
      <c r="J244" s="10">
        <v>46</v>
      </c>
      <c r="K244" s="11">
        <v>2.12</v>
      </c>
      <c r="L244" s="61">
        <v>11041648</v>
      </c>
      <c r="M244" s="62">
        <v>16630004</v>
      </c>
      <c r="N244" s="12">
        <v>0.33</v>
      </c>
      <c r="O244" s="13">
        <v>0.67</v>
      </c>
      <c r="P244" s="13"/>
      <c r="Q244" s="14"/>
      <c r="R244" s="35">
        <v>0</v>
      </c>
      <c r="S244" s="36">
        <v>1</v>
      </c>
      <c r="T244" s="36">
        <v>3</v>
      </c>
      <c r="U244" s="36">
        <v>8</v>
      </c>
      <c r="V244" s="36">
        <v>0</v>
      </c>
      <c r="W244" s="37">
        <v>0</v>
      </c>
      <c r="X244" s="37">
        <v>0</v>
      </c>
      <c r="Y244" s="35">
        <f t="shared" si="80"/>
        <v>1</v>
      </c>
      <c r="Z244" s="36">
        <f t="shared" si="81"/>
        <v>4</v>
      </c>
      <c r="AA244" s="36">
        <f t="shared" si="82"/>
        <v>12</v>
      </c>
      <c r="AB244" s="37">
        <f t="shared" si="83"/>
        <v>12</v>
      </c>
      <c r="AC244" s="15">
        <f t="shared" si="78"/>
        <v>1.8424988415173378</v>
      </c>
      <c r="AD244" s="16">
        <f t="shared" si="79"/>
        <v>5.5274965245520136</v>
      </c>
      <c r="AE244" s="9"/>
    </row>
    <row r="245" spans="1:31" ht="13.5" thickBot="1">
      <c r="B245" s="48" t="s">
        <v>747</v>
      </c>
      <c r="C245" s="147" t="s">
        <v>1808</v>
      </c>
      <c r="D245" s="147" t="s">
        <v>1809</v>
      </c>
      <c r="E245" s="147">
        <v>860</v>
      </c>
      <c r="F245" s="147" t="s">
        <v>1810</v>
      </c>
      <c r="G245" s="146" t="s">
        <v>1811</v>
      </c>
      <c r="H245" s="53">
        <v>447400</v>
      </c>
      <c r="I245" s="54">
        <v>25155064</v>
      </c>
      <c r="J245" s="10">
        <v>56</v>
      </c>
      <c r="K245" s="11">
        <v>1.6</v>
      </c>
      <c r="L245" s="61">
        <v>36947068</v>
      </c>
      <c r="M245" s="62">
        <v>48597111</v>
      </c>
      <c r="N245" s="12">
        <v>0.42</v>
      </c>
      <c r="O245" s="13">
        <v>0.57999999999999996</v>
      </c>
      <c r="P245" s="13"/>
      <c r="Q245" s="14"/>
      <c r="R245" s="35">
        <v>1</v>
      </c>
      <c r="S245" s="36">
        <v>0</v>
      </c>
      <c r="T245" s="36">
        <v>15</v>
      </c>
      <c r="U245" s="36">
        <v>7</v>
      </c>
      <c r="V245" s="36">
        <v>0</v>
      </c>
      <c r="W245" s="37">
        <v>0</v>
      </c>
      <c r="X245" s="37">
        <v>0</v>
      </c>
      <c r="Y245" s="35">
        <f t="shared" si="80"/>
        <v>1</v>
      </c>
      <c r="Z245" s="36">
        <f t="shared" si="81"/>
        <v>16</v>
      </c>
      <c r="AA245" s="36">
        <f t="shared" si="82"/>
        <v>23</v>
      </c>
      <c r="AB245" s="37">
        <f t="shared" si="83"/>
        <v>23</v>
      </c>
      <c r="AC245" s="15">
        <f t="shared" si="78"/>
        <v>1.5144162660543459</v>
      </c>
      <c r="AD245" s="16">
        <f t="shared" si="79"/>
        <v>2.1769733824531223</v>
      </c>
      <c r="AE245" s="9"/>
    </row>
    <row r="246" spans="1:31" ht="13.5" thickBot="1">
      <c r="A246" s="1" t="s">
        <v>923</v>
      </c>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row>
    <row r="247" spans="1:31" ht="18.75" thickBot="1">
      <c r="A247" s="1" t="s">
        <v>872</v>
      </c>
      <c r="B247" s="104" t="s">
        <v>880</v>
      </c>
      <c r="C247" s="143"/>
      <c r="D247" s="143"/>
      <c r="E247" s="143"/>
      <c r="F247" s="143"/>
      <c r="G247" s="144"/>
      <c r="H247" s="51">
        <f>SUM(H248:H265)</f>
        <v>6380664</v>
      </c>
      <c r="I247" s="52">
        <f>SUM(I248:I265)</f>
        <v>237487119</v>
      </c>
      <c r="J247" s="25">
        <f>I247/H247</f>
        <v>37.219812702878571</v>
      </c>
      <c r="K247" s="26"/>
      <c r="L247" s="59">
        <f>SUM(L248:L265)</f>
        <v>362179709</v>
      </c>
      <c r="M247" s="60">
        <f>SUM(M248:M265)</f>
        <v>486395622</v>
      </c>
      <c r="N247" s="27"/>
      <c r="O247" s="28"/>
      <c r="P247" s="28"/>
      <c r="Q247" s="29"/>
      <c r="R247" s="32">
        <f t="shared" ref="R247:AB247" si="84">SUM(R248:R265)</f>
        <v>20</v>
      </c>
      <c r="S247" s="33">
        <f t="shared" si="84"/>
        <v>18</v>
      </c>
      <c r="T247" s="33">
        <f t="shared" si="84"/>
        <v>129</v>
      </c>
      <c r="U247" s="33">
        <f t="shared" si="84"/>
        <v>408</v>
      </c>
      <c r="V247" s="33">
        <f t="shared" si="84"/>
        <v>4</v>
      </c>
      <c r="W247" s="34">
        <f t="shared" si="84"/>
        <v>0</v>
      </c>
      <c r="X247" s="34">
        <f t="shared" ref="X247" si="85">SUM(X248:X265)</f>
        <v>1</v>
      </c>
      <c r="Y247" s="32">
        <f t="shared" si="84"/>
        <v>38</v>
      </c>
      <c r="Z247" s="33">
        <f t="shared" si="84"/>
        <v>167</v>
      </c>
      <c r="AA247" s="33">
        <f t="shared" si="84"/>
        <v>575</v>
      </c>
      <c r="AB247" s="34">
        <f t="shared" si="84"/>
        <v>580</v>
      </c>
      <c r="AC247" s="30" t="e">
        <f t="shared" ref="AC247:AC265" si="86">Z247/(I247*N247)*1000000</f>
        <v>#DIV/0!</v>
      </c>
      <c r="AD247" s="31" t="e">
        <f t="shared" ref="AD247:AD265" si="87">AA247/(I247*N247)*1000000</f>
        <v>#DIV/0!</v>
      </c>
      <c r="AE247" s="9"/>
    </row>
    <row r="248" spans="1:31">
      <c r="A248" s="1" t="s">
        <v>874</v>
      </c>
      <c r="B248" s="49" t="s">
        <v>748</v>
      </c>
      <c r="C248" s="148" t="s">
        <v>1003</v>
      </c>
      <c r="D248" s="148" t="s">
        <v>1004</v>
      </c>
      <c r="E248" s="148">
        <v>48</v>
      </c>
      <c r="F248" s="148" t="s">
        <v>1005</v>
      </c>
      <c r="G248" s="149" t="s">
        <v>1006</v>
      </c>
      <c r="H248" s="55">
        <v>707</v>
      </c>
      <c r="I248" s="56">
        <v>645361</v>
      </c>
      <c r="J248" s="17">
        <v>913</v>
      </c>
      <c r="K248" s="18">
        <v>1.73</v>
      </c>
      <c r="L248" s="63">
        <v>865890</v>
      </c>
      <c r="M248" s="64">
        <v>973412</v>
      </c>
      <c r="N248" s="19">
        <v>0.92</v>
      </c>
      <c r="O248" s="20">
        <v>0.08</v>
      </c>
      <c r="P248" s="20"/>
      <c r="Q248" s="21"/>
      <c r="R248" s="38">
        <v>0</v>
      </c>
      <c r="S248" s="39">
        <v>0</v>
      </c>
      <c r="T248" s="39">
        <v>1</v>
      </c>
      <c r="U248" s="39">
        <v>1</v>
      </c>
      <c r="V248" s="39">
        <v>1</v>
      </c>
      <c r="W248" s="40">
        <v>0</v>
      </c>
      <c r="X248" s="40">
        <v>1</v>
      </c>
      <c r="Y248" s="38">
        <f t="shared" ref="Y248:Y265" si="88">SUM(R248:S248)</f>
        <v>0</v>
      </c>
      <c r="Z248" s="39">
        <f t="shared" ref="Z248:Z265" si="89">SUM(R248:T248)</f>
        <v>1</v>
      </c>
      <c r="AA248" s="39">
        <f t="shared" ref="AA248:AA265" si="90">SUM(R248:U248)</f>
        <v>2</v>
      </c>
      <c r="AB248" s="40">
        <f t="shared" ref="AB248:AB265" si="91">SUM(R248:X248)</f>
        <v>4</v>
      </c>
      <c r="AC248" s="22">
        <f t="shared" si="86"/>
        <v>1.6842612456270682</v>
      </c>
      <c r="AD248" s="23">
        <f t="shared" si="87"/>
        <v>3.3685224912541365</v>
      </c>
      <c r="AE248" s="9"/>
    </row>
    <row r="249" spans="1:31">
      <c r="B249" s="48" t="s">
        <v>749</v>
      </c>
      <c r="C249" s="145" t="s">
        <v>1140</v>
      </c>
      <c r="D249" s="145" t="s">
        <v>1141</v>
      </c>
      <c r="E249" s="145">
        <v>196</v>
      </c>
      <c r="F249" s="145" t="s">
        <v>1142</v>
      </c>
      <c r="G249" s="146" t="s">
        <v>1143</v>
      </c>
      <c r="H249" s="53">
        <v>9251</v>
      </c>
      <c r="I249" s="54">
        <v>762887</v>
      </c>
      <c r="J249" s="10">
        <v>82</v>
      </c>
      <c r="K249" s="11">
        <v>0.59</v>
      </c>
      <c r="L249" s="61">
        <v>851733</v>
      </c>
      <c r="M249" s="62">
        <v>841102</v>
      </c>
      <c r="N249" s="12">
        <v>0.56000000000000005</v>
      </c>
      <c r="O249" s="13">
        <v>0.44</v>
      </c>
      <c r="P249" s="13"/>
      <c r="Q249" s="14"/>
      <c r="R249" s="35">
        <v>0</v>
      </c>
      <c r="S249" s="36">
        <v>0</v>
      </c>
      <c r="T249" s="36">
        <v>2</v>
      </c>
      <c r="U249" s="36">
        <v>4</v>
      </c>
      <c r="V249" s="36">
        <v>0</v>
      </c>
      <c r="W249" s="37">
        <v>0</v>
      </c>
      <c r="X249" s="37">
        <v>0</v>
      </c>
      <c r="Y249" s="35">
        <f t="shared" si="88"/>
        <v>0</v>
      </c>
      <c r="Z249" s="36">
        <f t="shared" si="89"/>
        <v>2</v>
      </c>
      <c r="AA249" s="36">
        <f t="shared" si="90"/>
        <v>6</v>
      </c>
      <c r="AB249" s="37">
        <f t="shared" si="91"/>
        <v>6</v>
      </c>
      <c r="AC249" s="15">
        <f t="shared" si="86"/>
        <v>4.6814647142087509</v>
      </c>
      <c r="AD249" s="16">
        <f t="shared" si="87"/>
        <v>14.044394142626253</v>
      </c>
      <c r="AE249" s="9"/>
    </row>
    <row r="250" spans="1:31">
      <c r="B250" s="48" t="s">
        <v>750</v>
      </c>
      <c r="C250" s="145" t="s">
        <v>1316</v>
      </c>
      <c r="D250" s="145" t="s">
        <v>1317</v>
      </c>
      <c r="E250" s="145">
        <v>364</v>
      </c>
      <c r="F250" s="145" t="s">
        <v>1318</v>
      </c>
      <c r="G250" s="146" t="s">
        <v>1319</v>
      </c>
      <c r="H250" s="53">
        <v>1648000</v>
      </c>
      <c r="I250" s="54">
        <v>66128965</v>
      </c>
      <c r="J250" s="10">
        <v>40</v>
      </c>
      <c r="K250" s="11">
        <v>0.72</v>
      </c>
      <c r="L250" s="61">
        <v>88409309</v>
      </c>
      <c r="M250" s="62">
        <v>100198725</v>
      </c>
      <c r="N250" s="12">
        <v>0.74</v>
      </c>
      <c r="O250" s="13">
        <v>0.26</v>
      </c>
      <c r="P250" s="13" t="s">
        <v>887</v>
      </c>
      <c r="Q250" s="14"/>
      <c r="R250" s="35">
        <v>5</v>
      </c>
      <c r="S250" s="36">
        <v>4</v>
      </c>
      <c r="T250" s="36">
        <v>34</v>
      </c>
      <c r="U250" s="36">
        <v>76</v>
      </c>
      <c r="V250" s="36">
        <v>0</v>
      </c>
      <c r="W250" s="37">
        <v>0</v>
      </c>
      <c r="X250" s="37">
        <v>0</v>
      </c>
      <c r="Y250" s="35">
        <f t="shared" si="88"/>
        <v>9</v>
      </c>
      <c r="Z250" s="36">
        <f t="shared" si="89"/>
        <v>43</v>
      </c>
      <c r="AA250" s="36">
        <f t="shared" si="90"/>
        <v>119</v>
      </c>
      <c r="AB250" s="37">
        <f t="shared" si="91"/>
        <v>119</v>
      </c>
      <c r="AC250" s="15">
        <f t="shared" si="86"/>
        <v>0.87870886998016839</v>
      </c>
      <c r="AD250" s="16">
        <f t="shared" si="87"/>
        <v>2.4317757099451174</v>
      </c>
      <c r="AE250" s="9"/>
    </row>
    <row r="251" spans="1:31">
      <c r="B251" s="48" t="s">
        <v>751</v>
      </c>
      <c r="C251" s="145" t="s">
        <v>1320</v>
      </c>
      <c r="D251" s="145" t="s">
        <v>1321</v>
      </c>
      <c r="E251" s="145">
        <v>368</v>
      </c>
      <c r="F251" s="145" t="s">
        <v>1322</v>
      </c>
      <c r="G251" s="146" t="s">
        <v>1323</v>
      </c>
      <c r="H251" s="53">
        <v>438317</v>
      </c>
      <c r="I251" s="54">
        <v>23331985</v>
      </c>
      <c r="J251" s="10">
        <v>53</v>
      </c>
      <c r="K251" s="11">
        <v>2.84</v>
      </c>
      <c r="L251" s="61">
        <v>40418381</v>
      </c>
      <c r="M251" s="62">
        <v>56360779</v>
      </c>
      <c r="N251" s="12">
        <v>0.61</v>
      </c>
      <c r="O251" s="13">
        <v>0.39</v>
      </c>
      <c r="P251" s="13"/>
      <c r="Q251" s="14"/>
      <c r="R251" s="35">
        <v>3</v>
      </c>
      <c r="S251" s="36">
        <v>0</v>
      </c>
      <c r="T251" s="36">
        <v>11</v>
      </c>
      <c r="U251" s="36">
        <v>10</v>
      </c>
      <c r="V251" s="36">
        <v>0</v>
      </c>
      <c r="W251" s="37">
        <v>0</v>
      </c>
      <c r="X251" s="37">
        <v>0</v>
      </c>
      <c r="Y251" s="35">
        <f t="shared" si="88"/>
        <v>3</v>
      </c>
      <c r="Z251" s="36">
        <f t="shared" si="89"/>
        <v>14</v>
      </c>
      <c r="AA251" s="36">
        <f t="shared" si="90"/>
        <v>24</v>
      </c>
      <c r="AB251" s="37">
        <f t="shared" si="91"/>
        <v>24</v>
      </c>
      <c r="AC251" s="15">
        <f t="shared" si="86"/>
        <v>0.9836633990691811</v>
      </c>
      <c r="AD251" s="16">
        <f t="shared" si="87"/>
        <v>1.6862801126900246</v>
      </c>
      <c r="AE251" s="9"/>
    </row>
    <row r="252" spans="1:31">
      <c r="B252" s="48" t="s">
        <v>752</v>
      </c>
      <c r="C252" s="145" t="s">
        <v>1332</v>
      </c>
      <c r="D252" s="145" t="s">
        <v>1333</v>
      </c>
      <c r="E252" s="145">
        <v>376</v>
      </c>
      <c r="F252" s="145" t="s">
        <v>1334</v>
      </c>
      <c r="G252" s="146" t="s">
        <v>1335</v>
      </c>
      <c r="H252" s="53">
        <v>21946</v>
      </c>
      <c r="I252" s="54">
        <v>5938093</v>
      </c>
      <c r="J252" s="10">
        <v>271</v>
      </c>
      <c r="K252" s="11">
        <v>1.58</v>
      </c>
      <c r="L252" s="61">
        <v>7612022</v>
      </c>
      <c r="M252" s="62">
        <v>8516835</v>
      </c>
      <c r="N252" s="12">
        <v>0.76</v>
      </c>
      <c r="O252" s="13">
        <v>0.24</v>
      </c>
      <c r="P252" s="13" t="s">
        <v>887</v>
      </c>
      <c r="Q252" s="14"/>
      <c r="R252" s="35">
        <v>0</v>
      </c>
      <c r="S252" s="36">
        <v>1</v>
      </c>
      <c r="T252" s="36">
        <v>13</v>
      </c>
      <c r="U252" s="36">
        <v>26</v>
      </c>
      <c r="V252" s="36">
        <v>0</v>
      </c>
      <c r="W252" s="37">
        <v>0</v>
      </c>
      <c r="X252" s="37">
        <v>0</v>
      </c>
      <c r="Y252" s="35">
        <f t="shared" si="88"/>
        <v>1</v>
      </c>
      <c r="Z252" s="36">
        <f t="shared" si="89"/>
        <v>14</v>
      </c>
      <c r="AA252" s="36">
        <f t="shared" si="90"/>
        <v>40</v>
      </c>
      <c r="AB252" s="37">
        <f t="shared" si="91"/>
        <v>40</v>
      </c>
      <c r="AC252" s="15">
        <f t="shared" si="86"/>
        <v>3.1021832483221381</v>
      </c>
      <c r="AD252" s="16">
        <f t="shared" si="87"/>
        <v>8.8633807094918229</v>
      </c>
      <c r="AE252" s="9"/>
    </row>
    <row r="253" spans="1:31">
      <c r="B253" s="48" t="s">
        <v>753</v>
      </c>
      <c r="C253" s="145" t="s">
        <v>1352</v>
      </c>
      <c r="D253" s="145" t="s">
        <v>1353</v>
      </c>
      <c r="E253" s="145">
        <v>400</v>
      </c>
      <c r="F253" s="145" t="s">
        <v>1354</v>
      </c>
      <c r="G253" s="146" t="s">
        <v>1355</v>
      </c>
      <c r="H253" s="53">
        <v>89556</v>
      </c>
      <c r="I253" s="54">
        <v>5153378</v>
      </c>
      <c r="J253" s="10">
        <v>58</v>
      </c>
      <c r="K253" s="11">
        <v>3</v>
      </c>
      <c r="L253" s="61">
        <v>8651714</v>
      </c>
      <c r="M253" s="62">
        <v>11772789</v>
      </c>
      <c r="N253" s="12">
        <v>0.91</v>
      </c>
      <c r="O253" s="13">
        <v>0.09</v>
      </c>
      <c r="P253" s="13"/>
      <c r="Q253" s="14"/>
      <c r="R253" s="35">
        <v>1</v>
      </c>
      <c r="S253" s="36">
        <v>0</v>
      </c>
      <c r="T253" s="36">
        <v>2</v>
      </c>
      <c r="U253" s="36">
        <v>9</v>
      </c>
      <c r="V253" s="36">
        <v>0</v>
      </c>
      <c r="W253" s="37">
        <v>0</v>
      </c>
      <c r="X253" s="37">
        <v>0</v>
      </c>
      <c r="Y253" s="35">
        <f t="shared" si="88"/>
        <v>1</v>
      </c>
      <c r="Z253" s="36">
        <f t="shared" si="89"/>
        <v>3</v>
      </c>
      <c r="AA253" s="36">
        <f t="shared" si="90"/>
        <v>12</v>
      </c>
      <c r="AB253" s="37">
        <f t="shared" si="91"/>
        <v>12</v>
      </c>
      <c r="AC253" s="15">
        <f t="shared" si="86"/>
        <v>0.63971695782907767</v>
      </c>
      <c r="AD253" s="16">
        <f t="shared" si="87"/>
        <v>2.5588678313163107</v>
      </c>
      <c r="AE253" s="9"/>
    </row>
    <row r="254" spans="1:31">
      <c r="B254" s="48" t="s">
        <v>754</v>
      </c>
      <c r="C254" s="145" t="s">
        <v>1376</v>
      </c>
      <c r="D254" s="145" t="s">
        <v>1377</v>
      </c>
      <c r="E254" s="145">
        <v>414</v>
      </c>
      <c r="F254" s="145" t="s">
        <v>1378</v>
      </c>
      <c r="G254" s="146" t="s">
        <v>1379</v>
      </c>
      <c r="H254" s="53">
        <v>17818</v>
      </c>
      <c r="I254" s="54">
        <v>2041961</v>
      </c>
      <c r="J254" s="10">
        <v>115</v>
      </c>
      <c r="K254" s="11">
        <v>3.38</v>
      </c>
      <c r="L254" s="61">
        <v>4175172</v>
      </c>
      <c r="M254" s="62">
        <v>6374800</v>
      </c>
      <c r="N254" s="12">
        <v>0.97</v>
      </c>
      <c r="O254" s="13">
        <v>0.03</v>
      </c>
      <c r="P254" s="13"/>
      <c r="Q254" s="14"/>
      <c r="R254" s="35">
        <v>0</v>
      </c>
      <c r="S254" s="36">
        <v>0</v>
      </c>
      <c r="T254" s="36">
        <v>3</v>
      </c>
      <c r="U254" s="36">
        <v>3</v>
      </c>
      <c r="V254" s="36">
        <v>0</v>
      </c>
      <c r="W254" s="37">
        <v>0</v>
      </c>
      <c r="X254" s="37">
        <v>0</v>
      </c>
      <c r="Y254" s="35">
        <f t="shared" si="88"/>
        <v>0</v>
      </c>
      <c r="Z254" s="36">
        <f t="shared" si="89"/>
        <v>3</v>
      </c>
      <c r="AA254" s="36">
        <f t="shared" si="90"/>
        <v>6</v>
      </c>
      <c r="AB254" s="37">
        <f t="shared" si="91"/>
        <v>6</v>
      </c>
      <c r="AC254" s="15">
        <f t="shared" si="86"/>
        <v>1.5146143854631109</v>
      </c>
      <c r="AD254" s="16">
        <f t="shared" si="87"/>
        <v>3.0292287709262218</v>
      </c>
      <c r="AE254" s="9"/>
    </row>
    <row r="255" spans="1:31">
      <c r="B255" s="48" t="s">
        <v>755</v>
      </c>
      <c r="C255" s="145" t="s">
        <v>1392</v>
      </c>
      <c r="D255" s="145" t="s">
        <v>1393</v>
      </c>
      <c r="E255" s="145">
        <v>422</v>
      </c>
      <c r="F255" s="145" t="s">
        <v>1394</v>
      </c>
      <c r="G255" s="146" t="s">
        <v>1395</v>
      </c>
      <c r="H255" s="53">
        <v>10452</v>
      </c>
      <c r="I255" s="54">
        <v>3627774</v>
      </c>
      <c r="J255" s="10">
        <v>347</v>
      </c>
      <c r="K255" s="11">
        <v>1.38</v>
      </c>
      <c r="L255" s="61">
        <v>4564539</v>
      </c>
      <c r="M255" s="62">
        <v>4940731</v>
      </c>
      <c r="N255" s="12">
        <v>0.89</v>
      </c>
      <c r="O255" s="13">
        <v>0.11</v>
      </c>
      <c r="P255" s="13"/>
      <c r="Q255" s="14"/>
      <c r="R255" s="35">
        <v>1</v>
      </c>
      <c r="S255" s="36">
        <v>0</v>
      </c>
      <c r="T255" s="36">
        <v>2</v>
      </c>
      <c r="U255" s="36">
        <v>6</v>
      </c>
      <c r="V255" s="36">
        <v>0</v>
      </c>
      <c r="W255" s="37">
        <v>0</v>
      </c>
      <c r="X255" s="37">
        <v>0</v>
      </c>
      <c r="Y255" s="35">
        <f t="shared" si="88"/>
        <v>1</v>
      </c>
      <c r="Z255" s="36">
        <f t="shared" si="89"/>
        <v>3</v>
      </c>
      <c r="AA255" s="36">
        <f t="shared" si="90"/>
        <v>9</v>
      </c>
      <c r="AB255" s="37">
        <f t="shared" si="91"/>
        <v>9</v>
      </c>
      <c r="AC255" s="15">
        <f t="shared" si="86"/>
        <v>0.92916111005093838</v>
      </c>
      <c r="AD255" s="16">
        <f t="shared" si="87"/>
        <v>2.7874833301528148</v>
      </c>
      <c r="AE255" s="9"/>
    </row>
    <row r="256" spans="1:31">
      <c r="B256" s="48" t="s">
        <v>756</v>
      </c>
      <c r="C256" s="145" t="s">
        <v>1560</v>
      </c>
      <c r="D256" s="145" t="s">
        <v>1561</v>
      </c>
      <c r="E256" s="145">
        <v>512</v>
      </c>
      <c r="F256" s="145" t="s">
        <v>1562</v>
      </c>
      <c r="G256" s="146" t="s">
        <v>1563</v>
      </c>
      <c r="H256" s="53">
        <v>309500</v>
      </c>
      <c r="I256" s="54">
        <v>2622198</v>
      </c>
      <c r="J256" s="10">
        <v>8.5</v>
      </c>
      <c r="K256" s="11">
        <v>3.43</v>
      </c>
      <c r="L256" s="61">
        <v>5294475</v>
      </c>
      <c r="M256" s="62">
        <v>8337734</v>
      </c>
      <c r="N256" s="12">
        <v>0.82</v>
      </c>
      <c r="O256" s="13">
        <v>0.18</v>
      </c>
      <c r="P256" s="13"/>
      <c r="Q256" s="14"/>
      <c r="R256" s="35">
        <v>0</v>
      </c>
      <c r="S256" s="36">
        <v>1</v>
      </c>
      <c r="T256" s="36">
        <v>0</v>
      </c>
      <c r="U256" s="36">
        <v>6</v>
      </c>
      <c r="V256" s="36">
        <v>0</v>
      </c>
      <c r="W256" s="37">
        <v>0</v>
      </c>
      <c r="X256" s="37">
        <v>0</v>
      </c>
      <c r="Y256" s="35">
        <f t="shared" si="88"/>
        <v>1</v>
      </c>
      <c r="Z256" s="36">
        <f t="shared" si="89"/>
        <v>1</v>
      </c>
      <c r="AA256" s="36">
        <f t="shared" si="90"/>
        <v>7</v>
      </c>
      <c r="AB256" s="37">
        <f t="shared" si="91"/>
        <v>7</v>
      </c>
      <c r="AC256" s="15">
        <f t="shared" si="86"/>
        <v>0.46507250601287597</v>
      </c>
      <c r="AD256" s="16">
        <f t="shared" si="87"/>
        <v>3.2555075420901316</v>
      </c>
      <c r="AE256" s="9"/>
    </row>
    <row r="257" spans="1:31">
      <c r="B257" s="48" t="s">
        <v>757</v>
      </c>
      <c r="C257" s="145" t="s">
        <v>1608</v>
      </c>
      <c r="D257" s="145" t="s">
        <v>1609</v>
      </c>
      <c r="E257" s="145">
        <v>634</v>
      </c>
      <c r="F257" s="145" t="s">
        <v>1610</v>
      </c>
      <c r="G257" s="146" t="s">
        <v>1611</v>
      </c>
      <c r="H257" s="53">
        <v>11427</v>
      </c>
      <c r="I257" s="54">
        <v>769152</v>
      </c>
      <c r="J257" s="10">
        <v>67</v>
      </c>
      <c r="K257" s="11">
        <v>3.18</v>
      </c>
      <c r="L257" s="61">
        <v>1153966</v>
      </c>
      <c r="M257" s="62">
        <v>1239216</v>
      </c>
      <c r="N257" s="12">
        <v>0.92</v>
      </c>
      <c r="O257" s="13">
        <v>0.08</v>
      </c>
      <c r="P257" s="13"/>
      <c r="Q257" s="14"/>
      <c r="R257" s="35">
        <v>0</v>
      </c>
      <c r="S257" s="36">
        <v>0</v>
      </c>
      <c r="T257" s="36">
        <v>2</v>
      </c>
      <c r="U257" s="36">
        <v>2</v>
      </c>
      <c r="V257" s="36">
        <v>0</v>
      </c>
      <c r="W257" s="37">
        <v>0</v>
      </c>
      <c r="X257" s="37">
        <v>0</v>
      </c>
      <c r="Y257" s="35">
        <f t="shared" si="88"/>
        <v>0</v>
      </c>
      <c r="Z257" s="36">
        <f t="shared" si="89"/>
        <v>2</v>
      </c>
      <c r="AA257" s="36">
        <f t="shared" si="90"/>
        <v>4</v>
      </c>
      <c r="AB257" s="37">
        <f t="shared" si="91"/>
        <v>4</v>
      </c>
      <c r="AC257" s="15">
        <f t="shared" si="86"/>
        <v>2.826376377462791</v>
      </c>
      <c r="AD257" s="16">
        <f t="shared" si="87"/>
        <v>5.652752754925582</v>
      </c>
      <c r="AE257" s="9"/>
    </row>
    <row r="258" spans="1:31">
      <c r="B258" s="48" t="s">
        <v>758</v>
      </c>
      <c r="C258" s="145" t="s">
        <v>1648</v>
      </c>
      <c r="D258" s="145" t="s">
        <v>1649</v>
      </c>
      <c r="E258" s="145">
        <v>682</v>
      </c>
      <c r="F258" s="145" t="s">
        <v>1650</v>
      </c>
      <c r="G258" s="146" t="s">
        <v>1651</v>
      </c>
      <c r="H258" s="53">
        <v>2240000</v>
      </c>
      <c r="I258" s="54">
        <v>22757092</v>
      </c>
      <c r="J258" s="10">
        <v>10</v>
      </c>
      <c r="K258" s="11">
        <v>3.27</v>
      </c>
      <c r="L258" s="61">
        <v>48516516</v>
      </c>
      <c r="M258" s="62">
        <v>91112265</v>
      </c>
      <c r="N258" s="12">
        <v>0.85</v>
      </c>
      <c r="O258" s="13">
        <v>0.15</v>
      </c>
      <c r="P258" s="13"/>
      <c r="Q258" s="14"/>
      <c r="R258" s="35">
        <v>2</v>
      </c>
      <c r="S258" s="36">
        <v>2</v>
      </c>
      <c r="T258" s="36">
        <v>7</v>
      </c>
      <c r="U258" s="36">
        <v>22</v>
      </c>
      <c r="V258" s="36">
        <v>0</v>
      </c>
      <c r="W258" s="37">
        <v>0</v>
      </c>
      <c r="X258" s="37">
        <v>0</v>
      </c>
      <c r="Y258" s="35">
        <f t="shared" si="88"/>
        <v>4</v>
      </c>
      <c r="Z258" s="36">
        <f t="shared" si="89"/>
        <v>11</v>
      </c>
      <c r="AA258" s="36">
        <f t="shared" si="90"/>
        <v>33</v>
      </c>
      <c r="AB258" s="37">
        <f t="shared" si="91"/>
        <v>33</v>
      </c>
      <c r="AC258" s="15">
        <f t="shared" si="86"/>
        <v>0.56866564807965081</v>
      </c>
      <c r="AD258" s="16">
        <f t="shared" si="87"/>
        <v>1.7059969442389522</v>
      </c>
      <c r="AE258" s="9"/>
    </row>
    <row r="259" spans="1:31">
      <c r="B259" s="48" t="s">
        <v>759</v>
      </c>
      <c r="C259" s="145" t="s">
        <v>1720</v>
      </c>
      <c r="D259" s="145" t="s">
        <v>1721</v>
      </c>
      <c r="E259" s="145">
        <v>760</v>
      </c>
      <c r="F259" s="145" t="s">
        <v>1722</v>
      </c>
      <c r="G259" s="146" t="s">
        <v>1723</v>
      </c>
      <c r="H259" s="53">
        <v>185180</v>
      </c>
      <c r="I259" s="54">
        <v>16728808</v>
      </c>
      <c r="J259" s="10">
        <v>90</v>
      </c>
      <c r="K259" s="11">
        <v>2.54</v>
      </c>
      <c r="L259" s="61">
        <v>26547725</v>
      </c>
      <c r="M259" s="62">
        <v>34437235</v>
      </c>
      <c r="N259" s="12">
        <v>0.54</v>
      </c>
      <c r="O259" s="13">
        <v>0.46</v>
      </c>
      <c r="P259" s="13"/>
      <c r="Q259" s="14"/>
      <c r="R259" s="35">
        <v>2</v>
      </c>
      <c r="S259" s="36">
        <v>1</v>
      </c>
      <c r="T259" s="36">
        <v>6</v>
      </c>
      <c r="U259" s="36">
        <v>15</v>
      </c>
      <c r="V259" s="36">
        <v>0</v>
      </c>
      <c r="W259" s="37">
        <v>0</v>
      </c>
      <c r="X259" s="37">
        <v>0</v>
      </c>
      <c r="Y259" s="35">
        <f t="shared" si="88"/>
        <v>3</v>
      </c>
      <c r="Z259" s="36">
        <f t="shared" si="89"/>
        <v>9</v>
      </c>
      <c r="AA259" s="36">
        <f t="shared" si="90"/>
        <v>24</v>
      </c>
      <c r="AB259" s="37">
        <f t="shared" si="91"/>
        <v>24</v>
      </c>
      <c r="AC259" s="15">
        <f t="shared" si="86"/>
        <v>0.9962853699239459</v>
      </c>
      <c r="AD259" s="16">
        <f t="shared" si="87"/>
        <v>2.6567609864638557</v>
      </c>
      <c r="AE259" s="9"/>
    </row>
    <row r="260" spans="1:31">
      <c r="B260" s="48" t="s">
        <v>760</v>
      </c>
      <c r="C260" s="145" t="s">
        <v>1764</v>
      </c>
      <c r="D260" s="145" t="s">
        <v>1765</v>
      </c>
      <c r="E260" s="145">
        <v>792</v>
      </c>
      <c r="F260" s="145" t="s">
        <v>1766</v>
      </c>
      <c r="G260" s="146" t="s">
        <v>1767</v>
      </c>
      <c r="H260" s="53">
        <v>779452</v>
      </c>
      <c r="I260" s="54">
        <v>66493970</v>
      </c>
      <c r="J260" s="10">
        <v>85</v>
      </c>
      <c r="K260" s="11">
        <v>1.24</v>
      </c>
      <c r="L260" s="61">
        <v>82204623</v>
      </c>
      <c r="M260" s="62">
        <v>86473786</v>
      </c>
      <c r="N260" s="12">
        <v>0.74</v>
      </c>
      <c r="O260" s="13">
        <v>0.26</v>
      </c>
      <c r="P260" s="13" t="s">
        <v>887</v>
      </c>
      <c r="Q260" s="14"/>
      <c r="R260" s="35">
        <v>5</v>
      </c>
      <c r="S260" s="36">
        <v>6</v>
      </c>
      <c r="T260" s="36">
        <v>36</v>
      </c>
      <c r="U260" s="36">
        <v>205</v>
      </c>
      <c r="V260" s="36">
        <v>1</v>
      </c>
      <c r="W260" s="37">
        <v>0</v>
      </c>
      <c r="X260" s="37">
        <v>0</v>
      </c>
      <c r="Y260" s="35">
        <f t="shared" si="88"/>
        <v>11</v>
      </c>
      <c r="Z260" s="36">
        <f t="shared" si="89"/>
        <v>47</v>
      </c>
      <c r="AA260" s="36">
        <f t="shared" si="90"/>
        <v>252</v>
      </c>
      <c r="AB260" s="37">
        <f t="shared" si="91"/>
        <v>253</v>
      </c>
      <c r="AC260" s="15">
        <f t="shared" si="86"/>
        <v>0.95517704106873924</v>
      </c>
      <c r="AD260" s="16">
        <f t="shared" si="87"/>
        <v>5.121374773389836</v>
      </c>
      <c r="AE260" s="9"/>
    </row>
    <row r="261" spans="1:31">
      <c r="B261" s="48" t="s">
        <v>761</v>
      </c>
      <c r="C261" s="145" t="s">
        <v>1788</v>
      </c>
      <c r="D261" s="145" t="s">
        <v>1789</v>
      </c>
      <c r="E261" s="145">
        <v>784</v>
      </c>
      <c r="F261" s="145" t="s">
        <v>1790</v>
      </c>
      <c r="G261" s="146" t="s">
        <v>1791</v>
      </c>
      <c r="H261" s="53">
        <v>83600</v>
      </c>
      <c r="I261" s="54">
        <v>2407460</v>
      </c>
      <c r="J261" s="10">
        <v>29</v>
      </c>
      <c r="K261" s="11">
        <v>1.59</v>
      </c>
      <c r="L261" s="61">
        <v>3269743</v>
      </c>
      <c r="M261" s="62">
        <v>3696962</v>
      </c>
      <c r="N261" s="12">
        <v>0.85</v>
      </c>
      <c r="O261" s="13">
        <v>0.15</v>
      </c>
      <c r="P261" s="13"/>
      <c r="Q261" s="14"/>
      <c r="R261" s="35">
        <v>0</v>
      </c>
      <c r="S261" s="36">
        <v>2</v>
      </c>
      <c r="T261" s="36">
        <v>2</v>
      </c>
      <c r="U261" s="36">
        <v>1</v>
      </c>
      <c r="V261" s="36">
        <v>1</v>
      </c>
      <c r="W261" s="37">
        <v>0</v>
      </c>
      <c r="X261" s="37">
        <v>0</v>
      </c>
      <c r="Y261" s="35">
        <f t="shared" si="88"/>
        <v>2</v>
      </c>
      <c r="Z261" s="36">
        <f t="shared" si="89"/>
        <v>4</v>
      </c>
      <c r="AA261" s="36">
        <f t="shared" si="90"/>
        <v>5</v>
      </c>
      <c r="AB261" s="37">
        <f t="shared" si="91"/>
        <v>6</v>
      </c>
      <c r="AC261" s="15">
        <f t="shared" si="86"/>
        <v>1.9547084283606688</v>
      </c>
      <c r="AD261" s="16">
        <f t="shared" si="87"/>
        <v>2.4433855354508367</v>
      </c>
      <c r="AE261" s="9"/>
    </row>
    <row r="262" spans="1:31">
      <c r="B262" s="48" t="s">
        <v>762</v>
      </c>
      <c r="C262" s="145" t="s">
        <v>1836</v>
      </c>
      <c r="D262" s="145" t="s">
        <v>1837</v>
      </c>
      <c r="E262" s="145">
        <v>887</v>
      </c>
      <c r="F262" s="145" t="s">
        <v>1838</v>
      </c>
      <c r="G262" s="146" t="s">
        <v>1839</v>
      </c>
      <c r="H262" s="53">
        <v>527970</v>
      </c>
      <c r="I262" s="54">
        <v>18078035</v>
      </c>
      <c r="J262" s="10">
        <v>34</v>
      </c>
      <c r="K262" s="11">
        <v>3.38</v>
      </c>
      <c r="L262" s="61">
        <v>39643901</v>
      </c>
      <c r="M262" s="62">
        <v>71119251</v>
      </c>
      <c r="N262" s="12">
        <v>0.37</v>
      </c>
      <c r="O262" s="13">
        <v>0.63</v>
      </c>
      <c r="P262" s="13"/>
      <c r="Q262" s="14"/>
      <c r="R262" s="35">
        <v>1</v>
      </c>
      <c r="S262" s="36">
        <v>1</v>
      </c>
      <c r="T262" s="36">
        <v>3</v>
      </c>
      <c r="U262" s="36">
        <v>15</v>
      </c>
      <c r="V262" s="36">
        <v>0</v>
      </c>
      <c r="W262" s="37">
        <v>0</v>
      </c>
      <c r="X262" s="37">
        <v>0</v>
      </c>
      <c r="Y262" s="35">
        <f t="shared" si="88"/>
        <v>2</v>
      </c>
      <c r="Z262" s="36">
        <f t="shared" si="89"/>
        <v>5</v>
      </c>
      <c r="AA262" s="36">
        <f t="shared" si="90"/>
        <v>20</v>
      </c>
      <c r="AB262" s="37">
        <f t="shared" si="91"/>
        <v>20</v>
      </c>
      <c r="AC262" s="15">
        <f t="shared" si="86"/>
        <v>0.7475100868824246</v>
      </c>
      <c r="AD262" s="16">
        <f t="shared" si="87"/>
        <v>2.9900403475296984</v>
      </c>
      <c r="AE262" s="9"/>
    </row>
    <row r="263" spans="1:31">
      <c r="A263" s="1" t="s">
        <v>874</v>
      </c>
      <c r="B263" s="49" t="s">
        <v>763</v>
      </c>
      <c r="C263" s="148"/>
      <c r="D263" s="148"/>
      <c r="E263" s="148"/>
      <c r="F263" s="148"/>
      <c r="G263" s="149"/>
      <c r="H263" s="55">
        <v>378</v>
      </c>
      <c r="I263" s="56" t="s">
        <v>897</v>
      </c>
      <c r="J263" s="17"/>
      <c r="K263" s="18"/>
      <c r="L263" s="63"/>
      <c r="M263" s="64"/>
      <c r="N263" s="19"/>
      <c r="O263" s="20"/>
      <c r="P263" s="20"/>
      <c r="Q263" s="21"/>
      <c r="R263" s="38">
        <v>0</v>
      </c>
      <c r="S263" s="39">
        <v>0</v>
      </c>
      <c r="T263" s="39">
        <v>3</v>
      </c>
      <c r="U263" s="39">
        <v>1</v>
      </c>
      <c r="V263" s="39">
        <v>0</v>
      </c>
      <c r="W263" s="40">
        <v>0</v>
      </c>
      <c r="X263" s="40">
        <v>0</v>
      </c>
      <c r="Y263" s="38">
        <f t="shared" si="88"/>
        <v>0</v>
      </c>
      <c r="Z263" s="39">
        <f t="shared" si="89"/>
        <v>3</v>
      </c>
      <c r="AA263" s="39">
        <f t="shared" si="90"/>
        <v>4</v>
      </c>
      <c r="AB263" s="40">
        <f t="shared" si="91"/>
        <v>4</v>
      </c>
      <c r="AC263" s="22" t="e">
        <f t="shared" si="86"/>
        <v>#VALUE!</v>
      </c>
      <c r="AD263" s="23" t="e">
        <f t="shared" si="87"/>
        <v>#VALUE!</v>
      </c>
      <c r="AE263" s="9"/>
    </row>
    <row r="264" spans="1:31">
      <c r="B264" s="48" t="s">
        <v>764</v>
      </c>
      <c r="C264" s="145"/>
      <c r="D264" s="145"/>
      <c r="E264" s="145"/>
      <c r="F264" s="145"/>
      <c r="G264" s="146"/>
      <c r="H264" s="53">
        <v>1250</v>
      </c>
      <c r="I264" s="54" t="s">
        <v>898</v>
      </c>
      <c r="J264" s="10">
        <v>4270</v>
      </c>
      <c r="K264" s="11"/>
      <c r="L264" s="61"/>
      <c r="M264" s="62"/>
      <c r="N264" s="12"/>
      <c r="O264" s="13"/>
      <c r="P264" s="13"/>
      <c r="Q264" s="14"/>
      <c r="R264" s="35">
        <v>0</v>
      </c>
      <c r="S264" s="36">
        <v>0</v>
      </c>
      <c r="T264" s="36">
        <v>0</v>
      </c>
      <c r="U264" s="36">
        <v>0</v>
      </c>
      <c r="V264" s="36">
        <v>0</v>
      </c>
      <c r="W264" s="37">
        <v>0</v>
      </c>
      <c r="X264" s="37">
        <v>0</v>
      </c>
      <c r="Y264" s="35">
        <f t="shared" si="88"/>
        <v>0</v>
      </c>
      <c r="Z264" s="36">
        <f t="shared" si="89"/>
        <v>0</v>
      </c>
      <c r="AA264" s="36">
        <f t="shared" si="90"/>
        <v>0</v>
      </c>
      <c r="AB264" s="37">
        <f t="shared" si="91"/>
        <v>0</v>
      </c>
      <c r="AC264" s="15" t="e">
        <f t="shared" si="86"/>
        <v>#VALUE!</v>
      </c>
      <c r="AD264" s="16" t="e">
        <f t="shared" si="87"/>
        <v>#VALUE!</v>
      </c>
      <c r="AE264" s="9"/>
    </row>
    <row r="265" spans="1:31" ht="13.5" thickBot="1">
      <c r="B265" s="48" t="s">
        <v>765</v>
      </c>
      <c r="C265" s="147"/>
      <c r="D265" s="147"/>
      <c r="E265" s="147"/>
      <c r="F265" s="147"/>
      <c r="G265" s="146"/>
      <c r="H265" s="53">
        <v>5860</v>
      </c>
      <c r="I265" s="54" t="s">
        <v>899</v>
      </c>
      <c r="J265" s="10"/>
      <c r="K265" s="11"/>
      <c r="L265" s="61"/>
      <c r="M265" s="62"/>
      <c r="N265" s="12"/>
      <c r="O265" s="13"/>
      <c r="P265" s="13"/>
      <c r="Q265" s="14"/>
      <c r="R265" s="35">
        <v>0</v>
      </c>
      <c r="S265" s="36">
        <v>0</v>
      </c>
      <c r="T265" s="36">
        <v>2</v>
      </c>
      <c r="U265" s="36">
        <v>6</v>
      </c>
      <c r="V265" s="36">
        <v>1</v>
      </c>
      <c r="W265" s="37">
        <v>0</v>
      </c>
      <c r="X265" s="37">
        <v>0</v>
      </c>
      <c r="Y265" s="35">
        <f t="shared" si="88"/>
        <v>0</v>
      </c>
      <c r="Z265" s="36">
        <f t="shared" si="89"/>
        <v>2</v>
      </c>
      <c r="AA265" s="36">
        <f t="shared" si="90"/>
        <v>8</v>
      </c>
      <c r="AB265" s="37">
        <f t="shared" si="91"/>
        <v>9</v>
      </c>
      <c r="AC265" s="15" t="e">
        <f t="shared" si="86"/>
        <v>#VALUE!</v>
      </c>
      <c r="AD265" s="16" t="e">
        <f t="shared" si="87"/>
        <v>#VALUE!</v>
      </c>
      <c r="AE265" s="9"/>
    </row>
    <row r="266" spans="1:31" ht="13.5" thickBot="1">
      <c r="A266" s="1" t="s">
        <v>923</v>
      </c>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row>
    <row r="267" spans="1:31" ht="18.75" thickBot="1">
      <c r="A267" s="1" t="s">
        <v>872</v>
      </c>
      <c r="B267" s="104" t="s">
        <v>881</v>
      </c>
      <c r="C267" s="143"/>
      <c r="D267" s="143"/>
      <c r="E267" s="143"/>
      <c r="F267" s="143"/>
      <c r="G267" s="144"/>
      <c r="H267" s="51">
        <f>SUM(H268:H275)</f>
        <v>11771443</v>
      </c>
      <c r="I267" s="52">
        <f>SUM(I268:I275)</f>
        <v>1494781018</v>
      </c>
      <c r="J267" s="25">
        <f>I267/H267</f>
        <v>126.98366869720221</v>
      </c>
      <c r="K267" s="26"/>
      <c r="L267" s="59">
        <f>SUM(L268:L275)</f>
        <v>1667074128</v>
      </c>
      <c r="M267" s="60">
        <f>SUM(M268:M275)</f>
        <v>1653364624</v>
      </c>
      <c r="N267" s="27"/>
      <c r="O267" s="28"/>
      <c r="P267" s="28"/>
      <c r="Q267" s="29"/>
      <c r="R267" s="32">
        <f t="shared" ref="R267:AB267" si="92">SUM(R268:R275)</f>
        <v>74</v>
      </c>
      <c r="S267" s="33">
        <f t="shared" si="92"/>
        <v>58</v>
      </c>
      <c r="T267" s="33">
        <f t="shared" si="92"/>
        <v>657</v>
      </c>
      <c r="U267" s="33">
        <f t="shared" si="92"/>
        <v>1711</v>
      </c>
      <c r="V267" s="33">
        <f t="shared" si="92"/>
        <v>0</v>
      </c>
      <c r="W267" s="34">
        <f t="shared" si="92"/>
        <v>0</v>
      </c>
      <c r="X267" s="34">
        <f t="shared" ref="X267" si="93">SUM(X268:X275)</f>
        <v>1</v>
      </c>
      <c r="Y267" s="32">
        <f t="shared" si="92"/>
        <v>132</v>
      </c>
      <c r="Z267" s="33">
        <f t="shared" si="92"/>
        <v>789</v>
      </c>
      <c r="AA267" s="33">
        <f t="shared" si="92"/>
        <v>2500</v>
      </c>
      <c r="AB267" s="34">
        <f t="shared" si="92"/>
        <v>2501</v>
      </c>
      <c r="AC267" s="30" t="e">
        <f t="shared" ref="AC267:AC275" si="94">Z267/(I267*N267)*1000000</f>
        <v>#DIV/0!</v>
      </c>
      <c r="AD267" s="31" t="e">
        <f t="shared" ref="AD267:AD275" si="95">AA267/(I267*N267)*1000000</f>
        <v>#DIV/0!</v>
      </c>
      <c r="AE267" s="9"/>
    </row>
    <row r="268" spans="1:31">
      <c r="A268" s="1" t="s">
        <v>874</v>
      </c>
      <c r="B268" s="49" t="s">
        <v>766</v>
      </c>
      <c r="C268" s="148" t="s">
        <v>1103</v>
      </c>
      <c r="D268" s="148" t="s">
        <v>1104</v>
      </c>
      <c r="E268" s="148">
        <v>156</v>
      </c>
      <c r="F268" s="148" t="s">
        <v>1105</v>
      </c>
      <c r="G268" s="149" t="s">
        <v>1106</v>
      </c>
      <c r="H268" s="55">
        <v>9571300</v>
      </c>
      <c r="I268" s="56">
        <v>1273111300</v>
      </c>
      <c r="J268" s="17">
        <v>133</v>
      </c>
      <c r="K268" s="18">
        <v>0.88</v>
      </c>
      <c r="L268" s="63">
        <v>1464028860</v>
      </c>
      <c r="M268" s="64">
        <v>1470468924</v>
      </c>
      <c r="N268" s="19">
        <v>0.34</v>
      </c>
      <c r="O268" s="20">
        <v>0.66</v>
      </c>
      <c r="P268" s="20" t="s">
        <v>887</v>
      </c>
      <c r="Q268" s="21" t="s">
        <v>697</v>
      </c>
      <c r="R268" s="38">
        <v>51</v>
      </c>
      <c r="S268" s="39">
        <v>23</v>
      </c>
      <c r="T268" s="39">
        <v>269</v>
      </c>
      <c r="U268" s="39">
        <v>685</v>
      </c>
      <c r="V268" s="39">
        <v>0</v>
      </c>
      <c r="W268" s="40">
        <v>0</v>
      </c>
      <c r="X268" s="40">
        <v>0</v>
      </c>
      <c r="Y268" s="38">
        <f t="shared" ref="Y268:Y275" si="96">SUM(R268:S268)</f>
        <v>74</v>
      </c>
      <c r="Z268" s="39">
        <f t="shared" ref="Z268:Z275" si="97">SUM(R268:T268)</f>
        <v>343</v>
      </c>
      <c r="AA268" s="39">
        <f t="shared" ref="AA268:AA275" si="98">SUM(R268:U268)</f>
        <v>1028</v>
      </c>
      <c r="AB268" s="40">
        <f t="shared" ref="AB268:AB275" si="99">SUM(R268:X268)</f>
        <v>1028</v>
      </c>
      <c r="AC268" s="22">
        <f t="shared" si="94"/>
        <v>0.79240796104139877</v>
      </c>
      <c r="AD268" s="23">
        <f t="shared" si="95"/>
        <v>2.3749136558325303</v>
      </c>
      <c r="AE268" s="9"/>
    </row>
    <row r="269" spans="1:31">
      <c r="B269" s="48" t="s">
        <v>767</v>
      </c>
      <c r="C269" s="145" t="s">
        <v>1488</v>
      </c>
      <c r="D269" s="145" t="s">
        <v>1489</v>
      </c>
      <c r="E269" s="145">
        <v>496</v>
      </c>
      <c r="F269" s="145" t="s">
        <v>1490</v>
      </c>
      <c r="G269" s="146" t="s">
        <v>1491</v>
      </c>
      <c r="H269" s="53">
        <v>1566500</v>
      </c>
      <c r="I269" s="54">
        <v>2654999</v>
      </c>
      <c r="J269" s="10">
        <v>1.7</v>
      </c>
      <c r="K269" s="11">
        <v>1.47</v>
      </c>
      <c r="L269" s="61">
        <v>3631034</v>
      </c>
      <c r="M269" s="62">
        <v>4181249</v>
      </c>
      <c r="N269" s="12">
        <v>0.63</v>
      </c>
      <c r="O269" s="13">
        <v>0.37</v>
      </c>
      <c r="P269" s="13" t="s">
        <v>887</v>
      </c>
      <c r="Q269" s="14"/>
      <c r="R269" s="35">
        <v>0</v>
      </c>
      <c r="S269" s="36">
        <v>1</v>
      </c>
      <c r="T269" s="36">
        <v>0</v>
      </c>
      <c r="U269" s="36">
        <v>14</v>
      </c>
      <c r="V269" s="36">
        <v>0</v>
      </c>
      <c r="W269" s="37">
        <v>0</v>
      </c>
      <c r="X269" s="37">
        <v>1</v>
      </c>
      <c r="Y269" s="35">
        <f t="shared" si="96"/>
        <v>1</v>
      </c>
      <c r="Z269" s="36">
        <f t="shared" si="97"/>
        <v>1</v>
      </c>
      <c r="AA269" s="36">
        <f t="shared" si="98"/>
        <v>15</v>
      </c>
      <c r="AB269" s="37">
        <f t="shared" si="99"/>
        <v>16</v>
      </c>
      <c r="AC269" s="15">
        <f t="shared" si="94"/>
        <v>0.59785393037872603</v>
      </c>
      <c r="AD269" s="16">
        <f t="shared" si="95"/>
        <v>8.9678089556808906</v>
      </c>
      <c r="AE269" s="9"/>
    </row>
    <row r="270" spans="1:31">
      <c r="B270" s="48" t="s">
        <v>768</v>
      </c>
      <c r="C270" s="145" t="s">
        <v>1368</v>
      </c>
      <c r="D270" s="145" t="s">
        <v>1369</v>
      </c>
      <c r="E270" s="145">
        <v>408</v>
      </c>
      <c r="F270" s="145" t="s">
        <v>1370</v>
      </c>
      <c r="G270" s="146" t="s">
        <v>1371</v>
      </c>
      <c r="H270" s="53">
        <v>120538</v>
      </c>
      <c r="I270" s="54">
        <v>21968228</v>
      </c>
      <c r="J270" s="10">
        <v>182</v>
      </c>
      <c r="K270" s="11">
        <v>1.22</v>
      </c>
      <c r="L270" s="61">
        <v>25684112</v>
      </c>
      <c r="M270" s="62">
        <v>26338317</v>
      </c>
      <c r="N270" s="12">
        <v>0.62</v>
      </c>
      <c r="O270" s="13">
        <v>0.38</v>
      </c>
      <c r="P270" s="13" t="s">
        <v>887</v>
      </c>
      <c r="Q270" s="14"/>
      <c r="R270" s="35">
        <v>1</v>
      </c>
      <c r="S270" s="36">
        <v>3</v>
      </c>
      <c r="T270" s="36">
        <v>9</v>
      </c>
      <c r="U270" s="36">
        <v>32</v>
      </c>
      <c r="V270" s="36">
        <v>0</v>
      </c>
      <c r="W270" s="37">
        <v>0</v>
      </c>
      <c r="X270" s="37">
        <v>0</v>
      </c>
      <c r="Y270" s="35">
        <f t="shared" si="96"/>
        <v>4</v>
      </c>
      <c r="Z270" s="36">
        <f t="shared" si="97"/>
        <v>13</v>
      </c>
      <c r="AA270" s="36">
        <f t="shared" si="98"/>
        <v>45</v>
      </c>
      <c r="AB270" s="37">
        <f t="shared" si="99"/>
        <v>45</v>
      </c>
      <c r="AC270" s="15">
        <f t="shared" si="94"/>
        <v>0.95445758918215307</v>
      </c>
      <c r="AD270" s="16">
        <f t="shared" si="95"/>
        <v>3.3038916548612991</v>
      </c>
      <c r="AE270" s="9"/>
    </row>
    <row r="271" spans="1:31">
      <c r="B271" s="48" t="s">
        <v>769</v>
      </c>
      <c r="C271" s="145" t="s">
        <v>1372</v>
      </c>
      <c r="D271" s="145" t="s">
        <v>1373</v>
      </c>
      <c r="E271" s="145">
        <v>410</v>
      </c>
      <c r="F271" s="145" t="s">
        <v>1374</v>
      </c>
      <c r="G271" s="146" t="s">
        <v>1375</v>
      </c>
      <c r="H271" s="53">
        <v>99268</v>
      </c>
      <c r="I271" s="54">
        <v>47904370</v>
      </c>
      <c r="J271" s="10">
        <v>483</v>
      </c>
      <c r="K271" s="11">
        <v>0.89</v>
      </c>
      <c r="L271" s="61">
        <v>53494851</v>
      </c>
      <c r="M271" s="62">
        <v>51147663</v>
      </c>
      <c r="N271" s="12">
        <v>0.85</v>
      </c>
      <c r="O271" s="13">
        <v>0.15</v>
      </c>
      <c r="P271" s="13" t="s">
        <v>887</v>
      </c>
      <c r="Q271" s="14"/>
      <c r="R271" s="35">
        <v>7</v>
      </c>
      <c r="S271" s="36">
        <v>8</v>
      </c>
      <c r="T271" s="36">
        <v>41</v>
      </c>
      <c r="U271" s="36">
        <v>102</v>
      </c>
      <c r="V271" s="36">
        <v>0</v>
      </c>
      <c r="W271" s="37">
        <v>0</v>
      </c>
      <c r="X271" s="37">
        <v>0</v>
      </c>
      <c r="Y271" s="35">
        <f t="shared" si="96"/>
        <v>15</v>
      </c>
      <c r="Z271" s="36">
        <f t="shared" si="97"/>
        <v>56</v>
      </c>
      <c r="AA271" s="36">
        <f t="shared" si="98"/>
        <v>158</v>
      </c>
      <c r="AB271" s="37">
        <f t="shared" si="99"/>
        <v>158</v>
      </c>
      <c r="AC271" s="15">
        <f t="shared" si="94"/>
        <v>1.3752889964146584</v>
      </c>
      <c r="AD271" s="16">
        <f t="shared" si="95"/>
        <v>3.8802796684556431</v>
      </c>
      <c r="AE271" s="9"/>
    </row>
    <row r="272" spans="1:31">
      <c r="B272" s="48" t="s">
        <v>770</v>
      </c>
      <c r="C272" s="145" t="s">
        <v>1344</v>
      </c>
      <c r="D272" s="145" t="s">
        <v>1345</v>
      </c>
      <c r="E272" s="145">
        <v>392</v>
      </c>
      <c r="F272" s="145" t="s">
        <v>1346</v>
      </c>
      <c r="G272" s="146" t="s">
        <v>1347</v>
      </c>
      <c r="H272" s="53">
        <v>377837</v>
      </c>
      <c r="I272" s="54">
        <v>126771660</v>
      </c>
      <c r="J272" s="10">
        <v>336</v>
      </c>
      <c r="K272" s="11">
        <v>0.17</v>
      </c>
      <c r="L272" s="61">
        <v>120235271</v>
      </c>
      <c r="M272" s="62">
        <v>101228471</v>
      </c>
      <c r="N272" s="12">
        <v>0.79</v>
      </c>
      <c r="O272" s="13">
        <v>0.21</v>
      </c>
      <c r="P272" s="13" t="s">
        <v>887</v>
      </c>
      <c r="Q272" s="14" t="s">
        <v>697</v>
      </c>
      <c r="R272" s="35">
        <v>11</v>
      </c>
      <c r="S272" s="36">
        <v>20</v>
      </c>
      <c r="T272" s="36">
        <v>315</v>
      </c>
      <c r="U272" s="36">
        <v>777</v>
      </c>
      <c r="V272" s="36">
        <v>0</v>
      </c>
      <c r="W272" s="37">
        <v>0</v>
      </c>
      <c r="X272" s="37">
        <v>0</v>
      </c>
      <c r="Y272" s="35">
        <f t="shared" si="96"/>
        <v>31</v>
      </c>
      <c r="Z272" s="36">
        <f t="shared" si="97"/>
        <v>346</v>
      </c>
      <c r="AA272" s="36">
        <f t="shared" si="98"/>
        <v>1123</v>
      </c>
      <c r="AB272" s="37">
        <f t="shared" si="99"/>
        <v>1123</v>
      </c>
      <c r="AC272" s="15">
        <f t="shared" si="94"/>
        <v>3.4548311787059012</v>
      </c>
      <c r="AD272" s="16">
        <f t="shared" si="95"/>
        <v>11.21322373897898</v>
      </c>
      <c r="AE272" s="9"/>
    </row>
    <row r="273" spans="1:31">
      <c r="A273" s="1" t="s">
        <v>874</v>
      </c>
      <c r="B273" s="49" t="s">
        <v>771</v>
      </c>
      <c r="C273" s="148" t="s">
        <v>1296</v>
      </c>
      <c r="D273" s="148" t="s">
        <v>1297</v>
      </c>
      <c r="E273" s="148">
        <v>344</v>
      </c>
      <c r="F273" s="148" t="s">
        <v>1298</v>
      </c>
      <c r="G273" s="149" t="s">
        <v>1299</v>
      </c>
      <c r="H273" s="55"/>
      <c r="I273" s="56"/>
      <c r="J273" s="17"/>
      <c r="K273" s="18"/>
      <c r="L273" s="63"/>
      <c r="M273" s="64"/>
      <c r="N273" s="19"/>
      <c r="O273" s="20"/>
      <c r="P273" s="20"/>
      <c r="Q273" s="21"/>
      <c r="R273" s="38">
        <v>2</v>
      </c>
      <c r="S273" s="39">
        <v>0</v>
      </c>
      <c r="T273" s="39">
        <v>1</v>
      </c>
      <c r="U273" s="39">
        <v>9</v>
      </c>
      <c r="V273" s="39">
        <v>0</v>
      </c>
      <c r="W273" s="40">
        <v>0</v>
      </c>
      <c r="X273" s="40">
        <v>0</v>
      </c>
      <c r="Y273" s="38">
        <f t="shared" si="96"/>
        <v>2</v>
      </c>
      <c r="Z273" s="39">
        <f t="shared" si="97"/>
        <v>3</v>
      </c>
      <c r="AA273" s="39">
        <f t="shared" si="98"/>
        <v>12</v>
      </c>
      <c r="AB273" s="40">
        <f t="shared" si="99"/>
        <v>12</v>
      </c>
      <c r="AC273" s="22" t="e">
        <f t="shared" si="94"/>
        <v>#DIV/0!</v>
      </c>
      <c r="AD273" s="23" t="e">
        <f t="shared" si="95"/>
        <v>#DIV/0!</v>
      </c>
      <c r="AE273" s="9"/>
    </row>
    <row r="274" spans="1:31">
      <c r="B274" s="48" t="s">
        <v>772</v>
      </c>
      <c r="C274" s="145" t="s">
        <v>1420</v>
      </c>
      <c r="D274" s="145" t="s">
        <v>1421</v>
      </c>
      <c r="E274" s="145">
        <v>446</v>
      </c>
      <c r="F274" s="145" t="s">
        <v>1422</v>
      </c>
      <c r="G274" s="146" t="s">
        <v>1423</v>
      </c>
      <c r="H274" s="53"/>
      <c r="I274" s="54"/>
      <c r="J274" s="10"/>
      <c r="K274" s="11"/>
      <c r="L274" s="61"/>
      <c r="M274" s="62"/>
      <c r="N274" s="12"/>
      <c r="O274" s="13"/>
      <c r="P274" s="13"/>
      <c r="Q274" s="14"/>
      <c r="R274" s="35">
        <v>0</v>
      </c>
      <c r="S274" s="36">
        <v>0</v>
      </c>
      <c r="T274" s="36">
        <v>1</v>
      </c>
      <c r="U274" s="36">
        <v>0</v>
      </c>
      <c r="V274" s="36">
        <v>0</v>
      </c>
      <c r="W274" s="37">
        <v>0</v>
      </c>
      <c r="X274" s="37">
        <v>0</v>
      </c>
      <c r="Y274" s="35">
        <f t="shared" si="96"/>
        <v>0</v>
      </c>
      <c r="Z274" s="36">
        <f t="shared" si="97"/>
        <v>1</v>
      </c>
      <c r="AA274" s="36">
        <f t="shared" si="98"/>
        <v>1</v>
      </c>
      <c r="AB274" s="37">
        <f t="shared" si="99"/>
        <v>1</v>
      </c>
      <c r="AC274" s="15" t="e">
        <f t="shared" si="94"/>
        <v>#DIV/0!</v>
      </c>
      <c r="AD274" s="16" t="e">
        <f t="shared" si="95"/>
        <v>#DIV/0!</v>
      </c>
      <c r="AE274" s="9"/>
    </row>
    <row r="275" spans="1:31" ht="13.5" thickBot="1">
      <c r="B275" s="48" t="s">
        <v>773</v>
      </c>
      <c r="C275" s="147" t="s">
        <v>1724</v>
      </c>
      <c r="D275" s="147" t="s">
        <v>1725</v>
      </c>
      <c r="E275" s="147">
        <v>158</v>
      </c>
      <c r="F275" s="147" t="s">
        <v>1726</v>
      </c>
      <c r="G275" s="146" t="s">
        <v>1727</v>
      </c>
      <c r="H275" s="53">
        <v>36000</v>
      </c>
      <c r="I275" s="54">
        <v>22370461</v>
      </c>
      <c r="J275" s="10"/>
      <c r="K275" s="11"/>
      <c r="L275" s="61"/>
      <c r="M275" s="62"/>
      <c r="N275" s="12"/>
      <c r="O275" s="13"/>
      <c r="P275" s="13"/>
      <c r="Q275" s="14"/>
      <c r="R275" s="35">
        <v>2</v>
      </c>
      <c r="S275" s="36">
        <v>3</v>
      </c>
      <c r="T275" s="36">
        <v>21</v>
      </c>
      <c r="U275" s="36">
        <v>92</v>
      </c>
      <c r="V275" s="36">
        <v>0</v>
      </c>
      <c r="W275" s="37">
        <v>0</v>
      </c>
      <c r="X275" s="37">
        <v>0</v>
      </c>
      <c r="Y275" s="35">
        <f t="shared" si="96"/>
        <v>5</v>
      </c>
      <c r="Z275" s="36">
        <f t="shared" si="97"/>
        <v>26</v>
      </c>
      <c r="AA275" s="36">
        <f t="shared" si="98"/>
        <v>118</v>
      </c>
      <c r="AB275" s="37">
        <f t="shared" si="99"/>
        <v>118</v>
      </c>
      <c r="AC275" s="15" t="e">
        <f t="shared" si="94"/>
        <v>#DIV/0!</v>
      </c>
      <c r="AD275" s="16" t="e">
        <f t="shared" si="95"/>
        <v>#DIV/0!</v>
      </c>
      <c r="AE275" s="9"/>
    </row>
    <row r="276" spans="1:31" ht="13.5" thickBot="1">
      <c r="A276" s="1" t="s">
        <v>923</v>
      </c>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row>
    <row r="277" spans="1:31" ht="18.75" thickBot="1">
      <c r="A277" s="1" t="s">
        <v>872</v>
      </c>
      <c r="B277" s="104" t="s">
        <v>882</v>
      </c>
      <c r="C277" s="143"/>
      <c r="D277" s="143"/>
      <c r="E277" s="143"/>
      <c r="F277" s="143"/>
      <c r="G277" s="144"/>
      <c r="H277" s="51">
        <f>SUM(H278:H285)</f>
        <v>5021575</v>
      </c>
      <c r="I277" s="52">
        <f>SUM(I278:I285)</f>
        <v>1379743931</v>
      </c>
      <c r="J277" s="25">
        <f>I277/H277</f>
        <v>274.7631830650742</v>
      </c>
      <c r="K277" s="26"/>
      <c r="L277" s="59">
        <f>SUM(L278:L285)</f>
        <v>1880359146</v>
      </c>
      <c r="M277" s="60">
        <f>SUM(M278:M285)</f>
        <v>2241562339</v>
      </c>
      <c r="N277" s="27"/>
      <c r="O277" s="28"/>
      <c r="P277" s="28"/>
      <c r="Q277" s="29"/>
      <c r="R277" s="32">
        <f t="shared" ref="R277:AB277" si="100">SUM(R278:R285)</f>
        <v>47</v>
      </c>
      <c r="S277" s="33">
        <f t="shared" si="100"/>
        <v>38</v>
      </c>
      <c r="T277" s="33">
        <f t="shared" si="100"/>
        <v>352</v>
      </c>
      <c r="U277" s="33">
        <f t="shared" si="100"/>
        <v>988</v>
      </c>
      <c r="V277" s="33">
        <f t="shared" si="100"/>
        <v>4</v>
      </c>
      <c r="W277" s="34">
        <f t="shared" si="100"/>
        <v>0</v>
      </c>
      <c r="X277" s="34">
        <f t="shared" ref="X277" si="101">SUM(X278:X285)</f>
        <v>1</v>
      </c>
      <c r="Y277" s="32">
        <f t="shared" si="100"/>
        <v>85</v>
      </c>
      <c r="Z277" s="33">
        <f t="shared" si="100"/>
        <v>437</v>
      </c>
      <c r="AA277" s="33">
        <f t="shared" si="100"/>
        <v>1425</v>
      </c>
      <c r="AB277" s="34">
        <f t="shared" si="100"/>
        <v>1430</v>
      </c>
      <c r="AC277" s="30" t="e">
        <f t="shared" ref="AC277:AC285" si="102">Z277/(I277*N277)*1000000</f>
        <v>#DIV/0!</v>
      </c>
      <c r="AD277" s="31" t="e">
        <f t="shared" ref="AD277:AD285" si="103">AA277/(I277*N277)*1000000</f>
        <v>#DIV/0!</v>
      </c>
      <c r="AE277" s="9"/>
    </row>
    <row r="278" spans="1:31">
      <c r="A278" s="1" t="s">
        <v>874</v>
      </c>
      <c r="B278" s="49" t="s">
        <v>924</v>
      </c>
      <c r="C278" s="148" t="s">
        <v>943</v>
      </c>
      <c r="D278" s="148" t="s">
        <v>944</v>
      </c>
      <c r="E278" s="148">
        <v>4</v>
      </c>
      <c r="F278" s="148" t="s">
        <v>945</v>
      </c>
      <c r="G278" s="149" t="s">
        <v>946</v>
      </c>
      <c r="H278" s="55">
        <v>652225</v>
      </c>
      <c r="I278" s="56">
        <v>26813057</v>
      </c>
      <c r="J278" s="17">
        <v>41</v>
      </c>
      <c r="K278" s="18">
        <v>3.48</v>
      </c>
      <c r="L278" s="63">
        <v>45887884</v>
      </c>
      <c r="M278" s="64">
        <v>67224578</v>
      </c>
      <c r="N278" s="19">
        <v>0.21</v>
      </c>
      <c r="O278" s="20">
        <v>0.79</v>
      </c>
      <c r="P278" s="20"/>
      <c r="Q278" s="21"/>
      <c r="R278" s="38">
        <v>1</v>
      </c>
      <c r="S278" s="39">
        <v>0</v>
      </c>
      <c r="T278" s="39">
        <v>4</v>
      </c>
      <c r="U278" s="39">
        <v>16</v>
      </c>
      <c r="V278" s="39">
        <v>1</v>
      </c>
      <c r="W278" s="40">
        <v>0</v>
      </c>
      <c r="X278" s="40">
        <v>0</v>
      </c>
      <c r="Y278" s="38">
        <f t="shared" ref="Y278:Y285" si="104">SUM(R278:S278)</f>
        <v>1</v>
      </c>
      <c r="Z278" s="39">
        <f t="shared" ref="Z278:Z285" si="105">SUM(R278:T278)</f>
        <v>5</v>
      </c>
      <c r="AA278" s="39">
        <f t="shared" ref="AA278:AA285" si="106">SUM(R278:U278)</f>
        <v>21</v>
      </c>
      <c r="AB278" s="40">
        <f t="shared" ref="AB278:AB285" si="107">SUM(R278:X278)</f>
        <v>22</v>
      </c>
      <c r="AC278" s="22">
        <f t="shared" si="102"/>
        <v>0.88798244114887059</v>
      </c>
      <c r="AD278" s="23">
        <f t="shared" si="103"/>
        <v>3.7295262528252562</v>
      </c>
      <c r="AE278" s="9"/>
    </row>
    <row r="279" spans="1:31">
      <c r="B279" s="48" t="s">
        <v>774</v>
      </c>
      <c r="C279" s="145" t="s">
        <v>1007</v>
      </c>
      <c r="D279" s="145" t="s">
        <v>1008</v>
      </c>
      <c r="E279" s="145">
        <v>50</v>
      </c>
      <c r="F279" s="145" t="s">
        <v>1009</v>
      </c>
      <c r="G279" s="146" t="s">
        <v>1010</v>
      </c>
      <c r="H279" s="53">
        <v>147570</v>
      </c>
      <c r="I279" s="54">
        <v>131269860</v>
      </c>
      <c r="J279" s="10">
        <v>890</v>
      </c>
      <c r="K279" s="11">
        <v>1.59</v>
      </c>
      <c r="L279" s="61">
        <v>177499122</v>
      </c>
      <c r="M279" s="62">
        <v>205093861</v>
      </c>
      <c r="N279" s="12">
        <v>0.21</v>
      </c>
      <c r="O279" s="13">
        <v>0.79</v>
      </c>
      <c r="P279" s="13" t="s">
        <v>887</v>
      </c>
      <c r="Q279" s="14"/>
      <c r="R279" s="35">
        <v>2</v>
      </c>
      <c r="S279" s="36">
        <v>1</v>
      </c>
      <c r="T279" s="36">
        <v>21</v>
      </c>
      <c r="U279" s="36">
        <v>26</v>
      </c>
      <c r="V279" s="36">
        <v>0</v>
      </c>
      <c r="W279" s="37">
        <v>0</v>
      </c>
      <c r="X279" s="37">
        <v>0</v>
      </c>
      <c r="Y279" s="35">
        <f t="shared" si="104"/>
        <v>3</v>
      </c>
      <c r="Z279" s="36">
        <f t="shared" si="105"/>
        <v>24</v>
      </c>
      <c r="AA279" s="36">
        <f t="shared" si="106"/>
        <v>50</v>
      </c>
      <c r="AB279" s="37">
        <f t="shared" si="107"/>
        <v>50</v>
      </c>
      <c r="AC279" s="15">
        <f t="shared" si="102"/>
        <v>0.87061656259642772</v>
      </c>
      <c r="AD279" s="16">
        <f t="shared" si="103"/>
        <v>1.8137845054092241</v>
      </c>
      <c r="AE279" s="9"/>
    </row>
    <row r="280" spans="1:31">
      <c r="B280" s="48" t="s">
        <v>775</v>
      </c>
      <c r="C280" s="145" t="s">
        <v>1035</v>
      </c>
      <c r="D280" s="145" t="s">
        <v>1036</v>
      </c>
      <c r="E280" s="145">
        <v>64</v>
      </c>
      <c r="F280" s="145" t="s">
        <v>1037</v>
      </c>
      <c r="G280" s="146" t="s">
        <v>1038</v>
      </c>
      <c r="H280" s="53">
        <v>47000</v>
      </c>
      <c r="I280" s="54">
        <v>2049412</v>
      </c>
      <c r="J280" s="10">
        <v>44</v>
      </c>
      <c r="K280" s="11">
        <v>2.17</v>
      </c>
      <c r="L280" s="61">
        <v>3294556</v>
      </c>
      <c r="M280" s="62">
        <v>4653447</v>
      </c>
      <c r="N280" s="12">
        <v>7.0000000000000007E-2</v>
      </c>
      <c r="O280" s="13">
        <v>0.93</v>
      </c>
      <c r="P280" s="13"/>
      <c r="Q280" s="14"/>
      <c r="R280" s="35">
        <v>0</v>
      </c>
      <c r="S280" s="36">
        <v>0</v>
      </c>
      <c r="T280" s="36">
        <v>0</v>
      </c>
      <c r="U280" s="36">
        <v>1</v>
      </c>
      <c r="V280" s="36">
        <v>0</v>
      </c>
      <c r="W280" s="37">
        <v>0</v>
      </c>
      <c r="X280" s="37">
        <v>0</v>
      </c>
      <c r="Y280" s="35">
        <f t="shared" si="104"/>
        <v>0</v>
      </c>
      <c r="Z280" s="36">
        <f t="shared" si="105"/>
        <v>0</v>
      </c>
      <c r="AA280" s="36">
        <f t="shared" si="106"/>
        <v>1</v>
      </c>
      <c r="AB280" s="37">
        <f t="shared" si="107"/>
        <v>1</v>
      </c>
      <c r="AC280" s="15">
        <f t="shared" si="102"/>
        <v>0</v>
      </c>
      <c r="AD280" s="16">
        <f t="shared" si="103"/>
        <v>6.9706404986963504</v>
      </c>
      <c r="AE280" s="9"/>
    </row>
    <row r="281" spans="1:31">
      <c r="B281" s="48" t="s">
        <v>776</v>
      </c>
      <c r="C281" s="145" t="s">
        <v>1308</v>
      </c>
      <c r="D281" s="145" t="s">
        <v>1309</v>
      </c>
      <c r="E281" s="145">
        <v>356</v>
      </c>
      <c r="F281" s="145" t="s">
        <v>1310</v>
      </c>
      <c r="G281" s="146" t="s">
        <v>1311</v>
      </c>
      <c r="H281" s="53">
        <v>3165596</v>
      </c>
      <c r="I281" s="54">
        <v>1029991100</v>
      </c>
      <c r="J281" s="10">
        <v>325</v>
      </c>
      <c r="K281" s="11">
        <v>1.55</v>
      </c>
      <c r="L281" s="61">
        <v>1377264176</v>
      </c>
      <c r="M281" s="62">
        <v>1619582271</v>
      </c>
      <c r="N281" s="12">
        <v>0.28000000000000003</v>
      </c>
      <c r="O281" s="13">
        <v>0.72</v>
      </c>
      <c r="P281" s="13" t="s">
        <v>887</v>
      </c>
      <c r="Q281" s="14" t="s">
        <v>697</v>
      </c>
      <c r="R281" s="35">
        <v>37</v>
      </c>
      <c r="S281" s="36">
        <v>32</v>
      </c>
      <c r="T281" s="36">
        <v>300</v>
      </c>
      <c r="U281" s="36">
        <v>860</v>
      </c>
      <c r="V281" s="36">
        <v>3</v>
      </c>
      <c r="W281" s="37">
        <v>0</v>
      </c>
      <c r="X281" s="37">
        <v>1</v>
      </c>
      <c r="Y281" s="35">
        <f t="shared" si="104"/>
        <v>69</v>
      </c>
      <c r="Z281" s="36">
        <f t="shared" si="105"/>
        <v>369</v>
      </c>
      <c r="AA281" s="36">
        <f t="shared" si="106"/>
        <v>1229</v>
      </c>
      <c r="AB281" s="37">
        <f t="shared" si="107"/>
        <v>1233</v>
      </c>
      <c r="AC281" s="15">
        <f t="shared" si="102"/>
        <v>1.279484009965856</v>
      </c>
      <c r="AD281" s="16">
        <f t="shared" si="103"/>
        <v>4.2614792635448158</v>
      </c>
      <c r="AE281" s="9"/>
    </row>
    <row r="282" spans="1:31">
      <c r="B282" s="48" t="s">
        <v>777</v>
      </c>
      <c r="C282" s="145" t="s">
        <v>1440</v>
      </c>
      <c r="D282" s="145" t="s">
        <v>1441</v>
      </c>
      <c r="E282" s="145">
        <v>462</v>
      </c>
      <c r="F282" s="145" t="s">
        <v>1442</v>
      </c>
      <c r="G282" s="146" t="s">
        <v>1443</v>
      </c>
      <c r="H282" s="53">
        <v>298</v>
      </c>
      <c r="I282" s="54">
        <v>310764</v>
      </c>
      <c r="J282" s="10">
        <v>1043</v>
      </c>
      <c r="K282" s="11">
        <v>3.01</v>
      </c>
      <c r="L282" s="61">
        <v>563760</v>
      </c>
      <c r="M282" s="62">
        <v>815031</v>
      </c>
      <c r="N282" s="12">
        <v>0.28000000000000003</v>
      </c>
      <c r="O282" s="13">
        <v>0.72</v>
      </c>
      <c r="P282" s="13"/>
      <c r="Q282" s="14"/>
      <c r="R282" s="35">
        <v>0</v>
      </c>
      <c r="S282" s="36">
        <v>0</v>
      </c>
      <c r="T282" s="36">
        <v>0</v>
      </c>
      <c r="U282" s="36">
        <v>1</v>
      </c>
      <c r="V282" s="36">
        <v>0</v>
      </c>
      <c r="W282" s="37">
        <v>0</v>
      </c>
      <c r="X282" s="37">
        <v>0</v>
      </c>
      <c r="Y282" s="35">
        <f t="shared" si="104"/>
        <v>0</v>
      </c>
      <c r="Z282" s="36">
        <f t="shared" si="105"/>
        <v>0</v>
      </c>
      <c r="AA282" s="36">
        <f t="shared" si="106"/>
        <v>1</v>
      </c>
      <c r="AB282" s="37">
        <f t="shared" si="107"/>
        <v>1</v>
      </c>
      <c r="AC282" s="15">
        <f t="shared" si="102"/>
        <v>0</v>
      </c>
      <c r="AD282" s="16">
        <f t="shared" si="103"/>
        <v>11.492414087309248</v>
      </c>
      <c r="AE282" s="9"/>
    </row>
    <row r="283" spans="1:31">
      <c r="B283" s="48" t="s">
        <v>778</v>
      </c>
      <c r="C283" s="145" t="s">
        <v>1520</v>
      </c>
      <c r="D283" s="145" t="s">
        <v>1521</v>
      </c>
      <c r="E283" s="145">
        <v>524</v>
      </c>
      <c r="F283" s="145" t="s">
        <v>1522</v>
      </c>
      <c r="G283" s="146" t="s">
        <v>1523</v>
      </c>
      <c r="H283" s="53">
        <v>147181</v>
      </c>
      <c r="I283" s="54">
        <v>25284463</v>
      </c>
      <c r="J283" s="10">
        <v>172</v>
      </c>
      <c r="K283" s="11">
        <v>2.3199999999999998</v>
      </c>
      <c r="L283" s="61">
        <v>39917760</v>
      </c>
      <c r="M283" s="62">
        <v>53293874</v>
      </c>
      <c r="N283" s="12">
        <v>0.12</v>
      </c>
      <c r="O283" s="13">
        <v>0.88</v>
      </c>
      <c r="P283" s="13"/>
      <c r="Q283" s="14"/>
      <c r="R283" s="35">
        <v>0</v>
      </c>
      <c r="S283" s="36">
        <v>1</v>
      </c>
      <c r="T283" s="36">
        <v>4</v>
      </c>
      <c r="U283" s="36">
        <v>6</v>
      </c>
      <c r="V283" s="36">
        <v>0</v>
      </c>
      <c r="W283" s="37">
        <v>0</v>
      </c>
      <c r="X283" s="37">
        <v>0</v>
      </c>
      <c r="Y283" s="35">
        <f t="shared" si="104"/>
        <v>1</v>
      </c>
      <c r="Z283" s="36">
        <f t="shared" si="105"/>
        <v>5</v>
      </c>
      <c r="AA283" s="36">
        <f t="shared" si="106"/>
        <v>11</v>
      </c>
      <c r="AB283" s="37">
        <f t="shared" si="107"/>
        <v>11</v>
      </c>
      <c r="AC283" s="15">
        <f t="shared" si="102"/>
        <v>1.6479158235105356</v>
      </c>
      <c r="AD283" s="16">
        <f t="shared" si="103"/>
        <v>3.6254148117231781</v>
      </c>
      <c r="AE283" s="9"/>
    </row>
    <row r="284" spans="1:31">
      <c r="B284" s="48" t="s">
        <v>779</v>
      </c>
      <c r="C284" s="145" t="s">
        <v>1564</v>
      </c>
      <c r="D284" s="145" t="s">
        <v>1565</v>
      </c>
      <c r="E284" s="145">
        <v>586</v>
      </c>
      <c r="F284" s="145" t="s">
        <v>1566</v>
      </c>
      <c r="G284" s="146" t="s">
        <v>1567</v>
      </c>
      <c r="H284" s="53">
        <v>796095</v>
      </c>
      <c r="I284" s="54">
        <v>144616640</v>
      </c>
      <c r="J284" s="10">
        <v>182</v>
      </c>
      <c r="K284" s="11">
        <v>2.11</v>
      </c>
      <c r="L284" s="61">
        <v>213338252</v>
      </c>
      <c r="M284" s="62">
        <v>267813495</v>
      </c>
      <c r="N284" s="12">
        <v>0.36</v>
      </c>
      <c r="O284" s="13">
        <v>0.64</v>
      </c>
      <c r="P284" s="13" t="s">
        <v>887</v>
      </c>
      <c r="Q284" s="14"/>
      <c r="R284" s="35">
        <v>7</v>
      </c>
      <c r="S284" s="36">
        <v>3</v>
      </c>
      <c r="T284" s="36">
        <v>18</v>
      </c>
      <c r="U284" s="36">
        <v>66</v>
      </c>
      <c r="V284" s="36">
        <v>0</v>
      </c>
      <c r="W284" s="37">
        <v>0</v>
      </c>
      <c r="X284" s="37">
        <v>0</v>
      </c>
      <c r="Y284" s="35">
        <f t="shared" si="104"/>
        <v>10</v>
      </c>
      <c r="Z284" s="36">
        <f t="shared" si="105"/>
        <v>28</v>
      </c>
      <c r="AA284" s="36">
        <f t="shared" si="106"/>
        <v>94</v>
      </c>
      <c r="AB284" s="37">
        <f t="shared" si="107"/>
        <v>94</v>
      </c>
      <c r="AC284" s="15">
        <f t="shared" si="102"/>
        <v>0.53782039036294704</v>
      </c>
      <c r="AD284" s="16">
        <f t="shared" si="103"/>
        <v>1.8055398819327508</v>
      </c>
      <c r="AE284" s="9"/>
    </row>
    <row r="285" spans="1:31" ht="13.5" thickBot="1">
      <c r="B285" s="48" t="s">
        <v>780</v>
      </c>
      <c r="C285" s="147" t="s">
        <v>1696</v>
      </c>
      <c r="D285" s="147" t="s">
        <v>1697</v>
      </c>
      <c r="E285" s="147">
        <v>144</v>
      </c>
      <c r="F285" s="147" t="s">
        <v>1698</v>
      </c>
      <c r="G285" s="146" t="s">
        <v>1699</v>
      </c>
      <c r="H285" s="53">
        <v>65610</v>
      </c>
      <c r="I285" s="54">
        <v>19408635</v>
      </c>
      <c r="J285" s="10">
        <v>296</v>
      </c>
      <c r="K285" s="11">
        <v>0.87</v>
      </c>
      <c r="L285" s="61">
        <v>22593636</v>
      </c>
      <c r="M285" s="62">
        <v>23085782</v>
      </c>
      <c r="N285" s="12">
        <v>0.23</v>
      </c>
      <c r="O285" s="13">
        <v>0.77</v>
      </c>
      <c r="P285" s="13"/>
      <c r="Q285" s="14"/>
      <c r="R285" s="35">
        <v>0</v>
      </c>
      <c r="S285" s="36">
        <v>1</v>
      </c>
      <c r="T285" s="36">
        <v>5</v>
      </c>
      <c r="U285" s="36">
        <v>12</v>
      </c>
      <c r="V285" s="36">
        <v>0</v>
      </c>
      <c r="W285" s="37">
        <v>0</v>
      </c>
      <c r="X285" s="37">
        <v>0</v>
      </c>
      <c r="Y285" s="35">
        <f t="shared" si="104"/>
        <v>1</v>
      </c>
      <c r="Z285" s="36">
        <f t="shared" si="105"/>
        <v>6</v>
      </c>
      <c r="AA285" s="36">
        <f t="shared" si="106"/>
        <v>18</v>
      </c>
      <c r="AB285" s="37">
        <f t="shared" si="107"/>
        <v>18</v>
      </c>
      <c r="AC285" s="15">
        <f t="shared" si="102"/>
        <v>1.3440902217873194</v>
      </c>
      <c r="AD285" s="16">
        <f t="shared" si="103"/>
        <v>4.0322706653619589</v>
      </c>
      <c r="AE285" s="9"/>
    </row>
    <row r="286" spans="1:31" ht="13.5" thickBot="1">
      <c r="A286" s="1" t="s">
        <v>923</v>
      </c>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row>
    <row r="287" spans="1:31" ht="18.75" thickBot="1">
      <c r="A287" s="1" t="s">
        <v>872</v>
      </c>
      <c r="B287" s="104" t="s">
        <v>883</v>
      </c>
      <c r="C287" s="143"/>
      <c r="D287" s="143"/>
      <c r="E287" s="143"/>
      <c r="F287" s="143"/>
      <c r="G287" s="144"/>
      <c r="H287" s="51">
        <f>SUM(H288:H298)</f>
        <v>4494680</v>
      </c>
      <c r="I287" s="52">
        <f>SUM(I288:I298)</f>
        <v>540871111</v>
      </c>
      <c r="J287" s="25">
        <f>I287/H287</f>
        <v>120.33584393104738</v>
      </c>
      <c r="K287" s="26"/>
      <c r="L287" s="59">
        <f>SUM(L288:L298)</f>
        <v>716321953</v>
      </c>
      <c r="M287" s="60">
        <f>SUM(M288:M298)</f>
        <v>820555222</v>
      </c>
      <c r="N287" s="27"/>
      <c r="O287" s="28"/>
      <c r="P287" s="28"/>
      <c r="Q287" s="29"/>
      <c r="R287" s="32">
        <f t="shared" ref="R287:AB287" si="108">SUM(R288:R298)</f>
        <v>20</v>
      </c>
      <c r="S287" s="33">
        <f t="shared" si="108"/>
        <v>17</v>
      </c>
      <c r="T287" s="33">
        <f t="shared" si="108"/>
        <v>145</v>
      </c>
      <c r="U287" s="33">
        <f t="shared" si="108"/>
        <v>251</v>
      </c>
      <c r="V287" s="33">
        <f t="shared" si="108"/>
        <v>2</v>
      </c>
      <c r="W287" s="34">
        <f t="shared" si="108"/>
        <v>0</v>
      </c>
      <c r="X287" s="34">
        <f t="shared" ref="X287" si="109">SUM(X288:X298)</f>
        <v>1</v>
      </c>
      <c r="Y287" s="32">
        <f t="shared" si="108"/>
        <v>37</v>
      </c>
      <c r="Z287" s="33">
        <f t="shared" si="108"/>
        <v>182</v>
      </c>
      <c r="AA287" s="33">
        <f t="shared" si="108"/>
        <v>433</v>
      </c>
      <c r="AB287" s="34">
        <f t="shared" si="108"/>
        <v>436</v>
      </c>
      <c r="AC287" s="30" t="e">
        <f t="shared" ref="AC287:AC298" si="110">Z287/(I287*N287)*1000000</f>
        <v>#DIV/0!</v>
      </c>
      <c r="AD287" s="31" t="e">
        <f t="shared" ref="AD287:AD298" si="111">AA287/(I287*N287)*1000000</f>
        <v>#DIV/0!</v>
      </c>
      <c r="AE287" s="9"/>
    </row>
    <row r="288" spans="1:31">
      <c r="A288" s="1" t="s">
        <v>874</v>
      </c>
      <c r="B288" s="49" t="s">
        <v>781</v>
      </c>
      <c r="C288" s="148" t="s">
        <v>1055</v>
      </c>
      <c r="D288" s="148" t="s">
        <v>1056</v>
      </c>
      <c r="E288" s="148">
        <v>96</v>
      </c>
      <c r="F288" s="148" t="s">
        <v>1057</v>
      </c>
      <c r="G288" s="149" t="s">
        <v>1058</v>
      </c>
      <c r="H288" s="55">
        <v>5765</v>
      </c>
      <c r="I288" s="56">
        <v>343653</v>
      </c>
      <c r="J288" s="17">
        <v>60</v>
      </c>
      <c r="K288" s="18">
        <v>2.11</v>
      </c>
      <c r="L288" s="63">
        <v>505644</v>
      </c>
      <c r="M288" s="64">
        <v>600998</v>
      </c>
      <c r="N288" s="19">
        <v>0.71</v>
      </c>
      <c r="O288" s="20">
        <v>0.28999999999999998</v>
      </c>
      <c r="P288" s="20"/>
      <c r="Q288" s="21"/>
      <c r="R288" s="38">
        <v>0</v>
      </c>
      <c r="S288" s="39">
        <v>0</v>
      </c>
      <c r="T288" s="39">
        <v>0</v>
      </c>
      <c r="U288" s="39">
        <v>1</v>
      </c>
      <c r="V288" s="39">
        <v>0</v>
      </c>
      <c r="W288" s="40">
        <v>0</v>
      </c>
      <c r="X288" s="40">
        <v>0</v>
      </c>
      <c r="Y288" s="38">
        <f t="shared" ref="Y288:Y298" si="112">SUM(R288:S288)</f>
        <v>0</v>
      </c>
      <c r="Z288" s="39">
        <f t="shared" ref="Z288:Z298" si="113">SUM(R288:T288)</f>
        <v>0</v>
      </c>
      <c r="AA288" s="39">
        <f t="shared" ref="AA288:AA298" si="114">SUM(R288:U288)</f>
        <v>1</v>
      </c>
      <c r="AB288" s="40">
        <f t="shared" ref="AB288:AB298" si="115">SUM(R288:X288)</f>
        <v>1</v>
      </c>
      <c r="AC288" s="22">
        <f t="shared" si="110"/>
        <v>0</v>
      </c>
      <c r="AD288" s="23">
        <f t="shared" si="111"/>
        <v>4.0984676526186359</v>
      </c>
      <c r="AE288" s="9"/>
    </row>
    <row r="289" spans="1:31">
      <c r="B289" s="48" t="s">
        <v>782</v>
      </c>
      <c r="C289" s="145" t="s">
        <v>1075</v>
      </c>
      <c r="D289" s="145" t="s">
        <v>1076</v>
      </c>
      <c r="E289" s="145">
        <v>116</v>
      </c>
      <c r="F289" s="145" t="s">
        <v>1077</v>
      </c>
      <c r="G289" s="146" t="s">
        <v>1078</v>
      </c>
      <c r="H289" s="53">
        <v>181035</v>
      </c>
      <c r="I289" s="54">
        <v>12491501</v>
      </c>
      <c r="J289" s="10">
        <v>69</v>
      </c>
      <c r="K289" s="11">
        <v>2.25</v>
      </c>
      <c r="L289" s="61">
        <v>20082241</v>
      </c>
      <c r="M289" s="62">
        <v>27420640</v>
      </c>
      <c r="N289" s="12">
        <v>0.23</v>
      </c>
      <c r="O289" s="13">
        <v>0.77</v>
      </c>
      <c r="P289" s="13"/>
      <c r="Q289" s="14"/>
      <c r="R289" s="35">
        <v>0</v>
      </c>
      <c r="S289" s="36">
        <v>1</v>
      </c>
      <c r="T289" s="36">
        <v>0</v>
      </c>
      <c r="U289" s="36">
        <v>10</v>
      </c>
      <c r="V289" s="36">
        <v>0</v>
      </c>
      <c r="W289" s="37">
        <v>0</v>
      </c>
      <c r="X289" s="37">
        <v>0</v>
      </c>
      <c r="Y289" s="35">
        <f t="shared" si="112"/>
        <v>1</v>
      </c>
      <c r="Z289" s="36">
        <f t="shared" si="113"/>
        <v>1</v>
      </c>
      <c r="AA289" s="36">
        <f t="shared" si="114"/>
        <v>11</v>
      </c>
      <c r="AB289" s="37">
        <f t="shared" si="115"/>
        <v>11</v>
      </c>
      <c r="AC289" s="15">
        <f t="shared" si="110"/>
        <v>0.34806274177591001</v>
      </c>
      <c r="AD289" s="16">
        <f t="shared" si="111"/>
        <v>3.8286901595350105</v>
      </c>
      <c r="AE289" s="9"/>
    </row>
    <row r="290" spans="1:31">
      <c r="B290" s="48" t="s">
        <v>783</v>
      </c>
      <c r="C290" s="145" t="s">
        <v>1312</v>
      </c>
      <c r="D290" s="145" t="s">
        <v>1313</v>
      </c>
      <c r="E290" s="145">
        <v>360</v>
      </c>
      <c r="F290" s="145" t="s">
        <v>1314</v>
      </c>
      <c r="G290" s="146" t="s">
        <v>1315</v>
      </c>
      <c r="H290" s="53">
        <v>1904443</v>
      </c>
      <c r="I290" s="54">
        <v>228437870</v>
      </c>
      <c r="J290" s="10">
        <v>120</v>
      </c>
      <c r="K290" s="11">
        <v>1.6</v>
      </c>
      <c r="L290" s="61">
        <v>301461556</v>
      </c>
      <c r="M290" s="62">
        <v>337807011</v>
      </c>
      <c r="N290" s="12">
        <v>0.39</v>
      </c>
      <c r="O290" s="13">
        <v>0.61</v>
      </c>
      <c r="P290" s="13" t="s">
        <v>887</v>
      </c>
      <c r="Q290" s="14"/>
      <c r="R290" s="35">
        <v>9</v>
      </c>
      <c r="S290" s="36">
        <v>7</v>
      </c>
      <c r="T290" s="36">
        <v>38</v>
      </c>
      <c r="U290" s="36">
        <v>113</v>
      </c>
      <c r="V290" s="36">
        <v>0</v>
      </c>
      <c r="W290" s="37">
        <v>0</v>
      </c>
      <c r="X290" s="37">
        <v>0</v>
      </c>
      <c r="Y290" s="35">
        <f t="shared" si="112"/>
        <v>16</v>
      </c>
      <c r="Z290" s="36">
        <f t="shared" si="113"/>
        <v>54</v>
      </c>
      <c r="AA290" s="36">
        <f t="shared" si="114"/>
        <v>167</v>
      </c>
      <c r="AB290" s="37">
        <f t="shared" si="115"/>
        <v>167</v>
      </c>
      <c r="AC290" s="15">
        <f t="shared" si="110"/>
        <v>0.60612340003668597</v>
      </c>
      <c r="AD290" s="16">
        <f t="shared" si="111"/>
        <v>1.8744927371504918</v>
      </c>
      <c r="AE290" s="9"/>
    </row>
    <row r="291" spans="1:31">
      <c r="B291" s="48" t="s">
        <v>784</v>
      </c>
      <c r="C291" s="145" t="s">
        <v>1384</v>
      </c>
      <c r="D291" s="145" t="s">
        <v>1385</v>
      </c>
      <c r="E291" s="145">
        <v>418</v>
      </c>
      <c r="F291" s="145" t="s">
        <v>1386</v>
      </c>
      <c r="G291" s="146" t="s">
        <v>1387</v>
      </c>
      <c r="H291" s="53">
        <v>236800</v>
      </c>
      <c r="I291" s="54">
        <v>5635967</v>
      </c>
      <c r="J291" s="10">
        <v>24</v>
      </c>
      <c r="K291" s="11">
        <v>2.48</v>
      </c>
      <c r="L291" s="61">
        <v>9477703</v>
      </c>
      <c r="M291" s="62">
        <v>13170523</v>
      </c>
      <c r="N291" s="12">
        <v>0.23</v>
      </c>
      <c r="O291" s="13">
        <v>0.77</v>
      </c>
      <c r="P291" s="13"/>
      <c r="Q291" s="14"/>
      <c r="R291" s="35">
        <v>0</v>
      </c>
      <c r="S291" s="36">
        <v>1</v>
      </c>
      <c r="T291" s="36">
        <v>0</v>
      </c>
      <c r="U291" s="36">
        <v>12</v>
      </c>
      <c r="V291" s="36">
        <v>0</v>
      </c>
      <c r="W291" s="37">
        <v>0</v>
      </c>
      <c r="X291" s="37">
        <v>0</v>
      </c>
      <c r="Y291" s="35">
        <f t="shared" si="112"/>
        <v>1</v>
      </c>
      <c r="Z291" s="36">
        <f t="shared" si="113"/>
        <v>1</v>
      </c>
      <c r="AA291" s="36">
        <f t="shared" si="114"/>
        <v>13</v>
      </c>
      <c r="AB291" s="37">
        <f t="shared" si="115"/>
        <v>13</v>
      </c>
      <c r="AC291" s="15">
        <f t="shared" si="110"/>
        <v>0.7714427864741793</v>
      </c>
      <c r="AD291" s="16">
        <f t="shared" si="111"/>
        <v>10.028756224164331</v>
      </c>
      <c r="AE291" s="9"/>
    </row>
    <row r="292" spans="1:31">
      <c r="B292" s="48" t="s">
        <v>785</v>
      </c>
      <c r="C292" s="145" t="s">
        <v>1436</v>
      </c>
      <c r="D292" s="145" t="s">
        <v>1437</v>
      </c>
      <c r="E292" s="145">
        <v>458</v>
      </c>
      <c r="F292" s="145" t="s">
        <v>1438</v>
      </c>
      <c r="G292" s="146" t="s">
        <v>1439</v>
      </c>
      <c r="H292" s="53">
        <v>329758</v>
      </c>
      <c r="I292" s="54">
        <v>22229040</v>
      </c>
      <c r="J292" s="10">
        <v>67</v>
      </c>
      <c r="K292" s="11">
        <v>1.96</v>
      </c>
      <c r="L292" s="61">
        <v>33064523</v>
      </c>
      <c r="M292" s="62">
        <v>43122397</v>
      </c>
      <c r="N292" s="12">
        <v>0.56999999999999995</v>
      </c>
      <c r="O292" s="13">
        <v>0.43</v>
      </c>
      <c r="P292" s="13" t="s">
        <v>887</v>
      </c>
      <c r="Q292" s="14"/>
      <c r="R292" s="35">
        <v>1</v>
      </c>
      <c r="S292" s="36">
        <v>2</v>
      </c>
      <c r="T292" s="36">
        <v>15</v>
      </c>
      <c r="U292" s="36">
        <v>14</v>
      </c>
      <c r="V292" s="36">
        <v>1</v>
      </c>
      <c r="W292" s="37">
        <v>0</v>
      </c>
      <c r="X292" s="37">
        <v>0</v>
      </c>
      <c r="Y292" s="35">
        <f t="shared" si="112"/>
        <v>3</v>
      </c>
      <c r="Z292" s="36">
        <f t="shared" si="113"/>
        <v>18</v>
      </c>
      <c r="AA292" s="36">
        <f t="shared" si="114"/>
        <v>32</v>
      </c>
      <c r="AB292" s="37">
        <f t="shared" si="115"/>
        <v>33</v>
      </c>
      <c r="AC292" s="15">
        <f t="shared" si="110"/>
        <v>1.4206167863488957</v>
      </c>
      <c r="AD292" s="16">
        <f t="shared" si="111"/>
        <v>2.5255409535091475</v>
      </c>
      <c r="AE292" s="9"/>
    </row>
    <row r="293" spans="1:31">
      <c r="B293" s="48" t="s">
        <v>786</v>
      </c>
      <c r="C293" s="145" t="s">
        <v>1508</v>
      </c>
      <c r="D293" s="145" t="s">
        <v>1509</v>
      </c>
      <c r="E293" s="145">
        <v>104</v>
      </c>
      <c r="F293" s="145" t="s">
        <v>1510</v>
      </c>
      <c r="G293" s="146" t="s">
        <v>1511</v>
      </c>
      <c r="H293" s="53">
        <v>676552</v>
      </c>
      <c r="I293" s="54">
        <v>41994678</v>
      </c>
      <c r="J293" s="10">
        <v>62</v>
      </c>
      <c r="K293" s="11">
        <v>0.6</v>
      </c>
      <c r="L293" s="61">
        <v>45119579</v>
      </c>
      <c r="M293" s="62">
        <v>44430144</v>
      </c>
      <c r="N293" s="12">
        <v>0.27</v>
      </c>
      <c r="O293" s="13">
        <v>0.73</v>
      </c>
      <c r="P293" s="13"/>
      <c r="Q293" s="14"/>
      <c r="R293" s="35">
        <v>1</v>
      </c>
      <c r="S293" s="36">
        <v>1</v>
      </c>
      <c r="T293" s="36">
        <v>6</v>
      </c>
      <c r="U293" s="36">
        <v>14</v>
      </c>
      <c r="V293" s="36">
        <v>1</v>
      </c>
      <c r="W293" s="37">
        <v>0</v>
      </c>
      <c r="X293" s="37">
        <v>0</v>
      </c>
      <c r="Y293" s="35">
        <f t="shared" si="112"/>
        <v>2</v>
      </c>
      <c r="Z293" s="36">
        <f t="shared" si="113"/>
        <v>8</v>
      </c>
      <c r="AA293" s="36">
        <f t="shared" si="114"/>
        <v>22</v>
      </c>
      <c r="AB293" s="37">
        <f t="shared" si="115"/>
        <v>23</v>
      </c>
      <c r="AC293" s="15">
        <f t="shared" si="110"/>
        <v>0.705556776256973</v>
      </c>
      <c r="AD293" s="16">
        <f t="shared" si="111"/>
        <v>1.940281134706676</v>
      </c>
      <c r="AE293" s="9"/>
    </row>
    <row r="294" spans="1:31">
      <c r="B294" s="48" t="s">
        <v>787</v>
      </c>
      <c r="C294" s="145" t="s">
        <v>1588</v>
      </c>
      <c r="D294" s="145" t="s">
        <v>1589</v>
      </c>
      <c r="E294" s="145">
        <v>608</v>
      </c>
      <c r="F294" s="145" t="s">
        <v>1590</v>
      </c>
      <c r="G294" s="146" t="s">
        <v>1591</v>
      </c>
      <c r="H294" s="53">
        <v>300000</v>
      </c>
      <c r="I294" s="54">
        <v>82841518</v>
      </c>
      <c r="J294" s="10">
        <v>276</v>
      </c>
      <c r="K294" s="11">
        <v>2.0299999999999998</v>
      </c>
      <c r="L294" s="61">
        <v>121981773</v>
      </c>
      <c r="M294" s="62">
        <v>153913427</v>
      </c>
      <c r="N294" s="12">
        <v>0.57999999999999996</v>
      </c>
      <c r="O294" s="13">
        <v>0.42</v>
      </c>
      <c r="P294" s="13"/>
      <c r="Q294" s="14"/>
      <c r="R294" s="35">
        <v>4</v>
      </c>
      <c r="S294" s="36">
        <v>5</v>
      </c>
      <c r="T294" s="36">
        <v>54</v>
      </c>
      <c r="U294" s="36">
        <v>18</v>
      </c>
      <c r="V294" s="36">
        <v>0</v>
      </c>
      <c r="W294" s="37">
        <v>0</v>
      </c>
      <c r="X294" s="37">
        <v>0</v>
      </c>
      <c r="Y294" s="35">
        <f t="shared" si="112"/>
        <v>9</v>
      </c>
      <c r="Z294" s="36">
        <f t="shared" si="113"/>
        <v>63</v>
      </c>
      <c r="AA294" s="36">
        <f t="shared" si="114"/>
        <v>81</v>
      </c>
      <c r="AB294" s="37">
        <f t="shared" si="115"/>
        <v>81</v>
      </c>
      <c r="AC294" s="15">
        <f t="shared" si="110"/>
        <v>1.3111866160537089</v>
      </c>
      <c r="AD294" s="16">
        <f t="shared" si="111"/>
        <v>1.6858113634976257</v>
      </c>
      <c r="AE294" s="9"/>
    </row>
    <row r="295" spans="1:31">
      <c r="B295" s="48" t="s">
        <v>788</v>
      </c>
      <c r="C295" s="145" t="s">
        <v>1668</v>
      </c>
      <c r="D295" s="145" t="s">
        <v>1669</v>
      </c>
      <c r="E295" s="145">
        <v>702</v>
      </c>
      <c r="F295" s="145" t="s">
        <v>1670</v>
      </c>
      <c r="G295" s="146" t="s">
        <v>1671</v>
      </c>
      <c r="H295" s="53">
        <v>648</v>
      </c>
      <c r="I295" s="54">
        <v>4300419</v>
      </c>
      <c r="J295" s="10">
        <v>17202</v>
      </c>
      <c r="K295" s="11">
        <v>3.5</v>
      </c>
      <c r="L295" s="61">
        <v>8316467</v>
      </c>
      <c r="M295" s="62">
        <v>10790779</v>
      </c>
      <c r="N295" s="12">
        <v>1</v>
      </c>
      <c r="O295" s="13">
        <v>0</v>
      </c>
      <c r="P295" s="13"/>
      <c r="Q295" s="14"/>
      <c r="R295" s="35">
        <v>1</v>
      </c>
      <c r="S295" s="36">
        <v>0</v>
      </c>
      <c r="T295" s="36">
        <v>0</v>
      </c>
      <c r="U295" s="36">
        <v>0</v>
      </c>
      <c r="V295" s="36">
        <v>0</v>
      </c>
      <c r="W295" s="37">
        <v>0</v>
      </c>
      <c r="X295" s="37">
        <v>0</v>
      </c>
      <c r="Y295" s="35">
        <f t="shared" si="112"/>
        <v>1</v>
      </c>
      <c r="Z295" s="36">
        <f t="shared" si="113"/>
        <v>1</v>
      </c>
      <c r="AA295" s="36">
        <f t="shared" si="114"/>
        <v>1</v>
      </c>
      <c r="AB295" s="37">
        <f t="shared" si="115"/>
        <v>1</v>
      </c>
      <c r="AC295" s="15">
        <f t="shared" si="110"/>
        <v>0.23253548084500603</v>
      </c>
      <c r="AD295" s="16">
        <f t="shared" si="111"/>
        <v>0.23253548084500603</v>
      </c>
      <c r="AE295" s="9" t="s">
        <v>900</v>
      </c>
    </row>
    <row r="296" spans="1:31">
      <c r="B296" s="48" t="s">
        <v>789</v>
      </c>
      <c r="C296" s="145" t="s">
        <v>1736</v>
      </c>
      <c r="D296" s="145" t="s">
        <v>1737</v>
      </c>
      <c r="E296" s="145">
        <v>764</v>
      </c>
      <c r="F296" s="145" t="s">
        <v>1738</v>
      </c>
      <c r="G296" s="146" t="s">
        <v>1739</v>
      </c>
      <c r="H296" s="53">
        <v>513115</v>
      </c>
      <c r="I296" s="54">
        <v>61797751</v>
      </c>
      <c r="J296" s="10">
        <v>120</v>
      </c>
      <c r="K296" s="11">
        <v>0.91</v>
      </c>
      <c r="L296" s="61">
        <v>70549199</v>
      </c>
      <c r="M296" s="62">
        <v>70295643</v>
      </c>
      <c r="N296" s="12">
        <v>0.21</v>
      </c>
      <c r="O296" s="13">
        <v>0.79</v>
      </c>
      <c r="P296" s="13"/>
      <c r="Q296" s="14"/>
      <c r="R296" s="35">
        <v>1</v>
      </c>
      <c r="S296" s="36">
        <v>0</v>
      </c>
      <c r="T296" s="36">
        <v>13</v>
      </c>
      <c r="U296" s="36">
        <v>36</v>
      </c>
      <c r="V296" s="36">
        <v>0</v>
      </c>
      <c r="W296" s="37">
        <v>0</v>
      </c>
      <c r="X296" s="37">
        <v>1</v>
      </c>
      <c r="Y296" s="35">
        <f t="shared" si="112"/>
        <v>1</v>
      </c>
      <c r="Z296" s="36">
        <f t="shared" si="113"/>
        <v>14</v>
      </c>
      <c r="AA296" s="36">
        <f t="shared" si="114"/>
        <v>50</v>
      </c>
      <c r="AB296" s="37">
        <f t="shared" si="115"/>
        <v>51</v>
      </c>
      <c r="AC296" s="15">
        <f t="shared" si="110"/>
        <v>1.0787879103669431</v>
      </c>
      <c r="AD296" s="16">
        <f t="shared" si="111"/>
        <v>3.852813965596225</v>
      </c>
      <c r="AE296" s="9"/>
    </row>
    <row r="297" spans="1:31">
      <c r="B297" s="48" t="s">
        <v>790</v>
      </c>
      <c r="C297" s="145" t="s">
        <v>1740</v>
      </c>
      <c r="D297" s="145" t="s">
        <v>1741</v>
      </c>
      <c r="E297" s="145">
        <v>626</v>
      </c>
      <c r="F297" s="145" t="s">
        <v>1742</v>
      </c>
      <c r="G297" s="146" t="s">
        <v>1743</v>
      </c>
      <c r="H297" s="53">
        <v>14874</v>
      </c>
      <c r="I297" s="54">
        <v>859700</v>
      </c>
      <c r="J297" s="10"/>
      <c r="K297" s="11"/>
      <c r="L297" s="61"/>
      <c r="M297" s="62"/>
      <c r="N297" s="12"/>
      <c r="O297" s="13"/>
      <c r="P297" s="13"/>
      <c r="Q297" s="14"/>
      <c r="R297" s="35">
        <v>0</v>
      </c>
      <c r="S297" s="36">
        <v>0</v>
      </c>
      <c r="T297" s="36">
        <v>0</v>
      </c>
      <c r="U297" s="36">
        <v>1</v>
      </c>
      <c r="V297" s="36">
        <v>0</v>
      </c>
      <c r="W297" s="37">
        <v>0</v>
      </c>
      <c r="X297" s="37">
        <v>0</v>
      </c>
      <c r="Y297" s="35">
        <f t="shared" si="112"/>
        <v>0</v>
      </c>
      <c r="Z297" s="36">
        <f t="shared" si="113"/>
        <v>0</v>
      </c>
      <c r="AA297" s="36">
        <f t="shared" si="114"/>
        <v>1</v>
      </c>
      <c r="AB297" s="37">
        <f t="shared" si="115"/>
        <v>1</v>
      </c>
      <c r="AC297" s="15" t="e">
        <f t="shared" si="110"/>
        <v>#DIV/0!</v>
      </c>
      <c r="AD297" s="16" t="e">
        <f t="shared" si="111"/>
        <v>#DIV/0!</v>
      </c>
      <c r="AE297" s="9"/>
    </row>
    <row r="298" spans="1:31" ht="13.5" thickBot="1">
      <c r="B298" s="48" t="s">
        <v>791</v>
      </c>
      <c r="C298" s="147" t="s">
        <v>1820</v>
      </c>
      <c r="D298" s="147" t="s">
        <v>1821</v>
      </c>
      <c r="E298" s="147">
        <v>704</v>
      </c>
      <c r="F298" s="147" t="s">
        <v>1822</v>
      </c>
      <c r="G298" s="146" t="s">
        <v>1823</v>
      </c>
      <c r="H298" s="53">
        <v>331690</v>
      </c>
      <c r="I298" s="54">
        <v>79939014</v>
      </c>
      <c r="J298" s="10">
        <v>241</v>
      </c>
      <c r="K298" s="11">
        <v>1.45</v>
      </c>
      <c r="L298" s="61">
        <v>105763268</v>
      </c>
      <c r="M298" s="62">
        <v>119003660</v>
      </c>
      <c r="N298" s="12">
        <v>0.2</v>
      </c>
      <c r="O298" s="13">
        <v>0.8</v>
      </c>
      <c r="P298" s="13"/>
      <c r="Q298" s="14"/>
      <c r="R298" s="35">
        <v>3</v>
      </c>
      <c r="S298" s="36">
        <v>0</v>
      </c>
      <c r="T298" s="36">
        <v>19</v>
      </c>
      <c r="U298" s="36">
        <v>32</v>
      </c>
      <c r="V298" s="36">
        <v>0</v>
      </c>
      <c r="W298" s="37">
        <v>0</v>
      </c>
      <c r="X298" s="37">
        <v>0</v>
      </c>
      <c r="Y298" s="35">
        <f t="shared" si="112"/>
        <v>3</v>
      </c>
      <c r="Z298" s="36">
        <f t="shared" si="113"/>
        <v>22</v>
      </c>
      <c r="AA298" s="36">
        <f t="shared" si="114"/>
        <v>54</v>
      </c>
      <c r="AB298" s="37">
        <f t="shared" si="115"/>
        <v>54</v>
      </c>
      <c r="AC298" s="15">
        <f t="shared" si="110"/>
        <v>1.3760489965512959</v>
      </c>
      <c r="AD298" s="16">
        <f t="shared" si="111"/>
        <v>3.3775748097168172</v>
      </c>
      <c r="AE298" s="9"/>
    </row>
    <row r="299" spans="1:31" ht="13.5" thickBot="1">
      <c r="A299" s="1" t="s">
        <v>923</v>
      </c>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row>
    <row r="300" spans="1:31" ht="18.75" thickBot="1">
      <c r="A300" s="1" t="s">
        <v>872</v>
      </c>
      <c r="B300" s="104" t="s">
        <v>884</v>
      </c>
      <c r="C300" s="143"/>
      <c r="D300" s="143"/>
      <c r="E300" s="143"/>
      <c r="F300" s="143"/>
      <c r="G300" s="144"/>
      <c r="H300" s="51">
        <f>SUM(H301:H356)</f>
        <v>30080826</v>
      </c>
      <c r="I300" s="52">
        <f>SUM(I301:I356)</f>
        <v>823230518</v>
      </c>
      <c r="J300" s="25">
        <f>I300/H300</f>
        <v>27.367284329226862</v>
      </c>
      <c r="K300" s="26"/>
      <c r="L300" s="59">
        <f>SUM(L301:L356)</f>
        <v>1271668911</v>
      </c>
      <c r="M300" s="60">
        <f>SUM(M301:M356)</f>
        <v>1843396514</v>
      </c>
      <c r="N300" s="27"/>
      <c r="O300" s="28"/>
      <c r="P300" s="28"/>
      <c r="Q300" s="29"/>
      <c r="R300" s="32">
        <f t="shared" ref="R300:AB300" si="116">SUM(R301:R356)</f>
        <v>33</v>
      </c>
      <c r="S300" s="33">
        <f t="shared" si="116"/>
        <v>30</v>
      </c>
      <c r="T300" s="33">
        <f t="shared" si="116"/>
        <v>236</v>
      </c>
      <c r="U300" s="33">
        <f t="shared" si="116"/>
        <v>601</v>
      </c>
      <c r="V300" s="33">
        <f t="shared" si="116"/>
        <v>11</v>
      </c>
      <c r="W300" s="34">
        <f t="shared" si="116"/>
        <v>2</v>
      </c>
      <c r="X300" s="34">
        <f t="shared" ref="X300" si="117">SUM(X301:X356)</f>
        <v>1</v>
      </c>
      <c r="Y300" s="32">
        <f t="shared" si="116"/>
        <v>63</v>
      </c>
      <c r="Z300" s="33">
        <f t="shared" si="116"/>
        <v>299</v>
      </c>
      <c r="AA300" s="33">
        <f t="shared" si="116"/>
        <v>900</v>
      </c>
      <c r="AB300" s="34">
        <f t="shared" si="116"/>
        <v>914</v>
      </c>
      <c r="AC300" s="30" t="e">
        <f t="shared" ref="AC300:AC356" si="118">Z300/(I300*N300)*1000000</f>
        <v>#DIV/0!</v>
      </c>
      <c r="AD300" s="31" t="e">
        <f t="shared" ref="AD300:AD356" si="119">AA300/(I300*N300)*1000000</f>
        <v>#DIV/0!</v>
      </c>
      <c r="AE300" s="9"/>
    </row>
    <row r="301" spans="1:31">
      <c r="A301" s="1" t="s">
        <v>874</v>
      </c>
      <c r="B301" s="49" t="s">
        <v>792</v>
      </c>
      <c r="C301" s="148" t="s">
        <v>951</v>
      </c>
      <c r="D301" s="148" t="s">
        <v>952</v>
      </c>
      <c r="E301" s="148">
        <v>12</v>
      </c>
      <c r="F301" s="148" t="s">
        <v>953</v>
      </c>
      <c r="G301" s="149" t="s">
        <v>954</v>
      </c>
      <c r="H301" s="55">
        <v>2381741</v>
      </c>
      <c r="I301" s="56">
        <v>31736053</v>
      </c>
      <c r="J301" s="17">
        <v>13</v>
      </c>
      <c r="K301" s="18">
        <v>1.71</v>
      </c>
      <c r="L301" s="63">
        <v>44269558</v>
      </c>
      <c r="M301" s="64">
        <v>52754132</v>
      </c>
      <c r="N301" s="19">
        <v>0.59</v>
      </c>
      <c r="O301" s="20">
        <v>0.41</v>
      </c>
      <c r="P301" s="20"/>
      <c r="Q301" s="21"/>
      <c r="R301" s="38">
        <v>1</v>
      </c>
      <c r="S301" s="39">
        <v>1</v>
      </c>
      <c r="T301" s="39">
        <v>13</v>
      </c>
      <c r="U301" s="39">
        <v>29</v>
      </c>
      <c r="V301" s="39">
        <v>0</v>
      </c>
      <c r="W301" s="40">
        <v>0</v>
      </c>
      <c r="X301" s="40">
        <v>0</v>
      </c>
      <c r="Y301" s="38">
        <f t="shared" ref="Y301:Y356" si="120">SUM(R301:S301)</f>
        <v>2</v>
      </c>
      <c r="Z301" s="39">
        <f t="shared" ref="Z301:Z356" si="121">SUM(R301:T301)</f>
        <v>15</v>
      </c>
      <c r="AA301" s="39">
        <f t="shared" ref="AA301:AA356" si="122">SUM(R301:U301)</f>
        <v>44</v>
      </c>
      <c r="AB301" s="40">
        <f t="shared" ref="AB301:AB356" si="123">SUM(R301:X301)</f>
        <v>44</v>
      </c>
      <c r="AC301" s="22">
        <f t="shared" si="118"/>
        <v>0.80109926756044059</v>
      </c>
      <c r="AD301" s="23">
        <f t="shared" si="119"/>
        <v>2.3498911848439592</v>
      </c>
      <c r="AE301" s="9"/>
    </row>
    <row r="302" spans="1:31">
      <c r="B302" s="48" t="s">
        <v>793</v>
      </c>
      <c r="C302" s="145" t="s">
        <v>963</v>
      </c>
      <c r="D302" s="145" t="s">
        <v>964</v>
      </c>
      <c r="E302" s="145">
        <v>24</v>
      </c>
      <c r="F302" s="145" t="s">
        <v>965</v>
      </c>
      <c r="G302" s="146" t="s">
        <v>966</v>
      </c>
      <c r="H302" s="53">
        <v>1246700</v>
      </c>
      <c r="I302" s="54">
        <v>10366031</v>
      </c>
      <c r="J302" s="10">
        <v>8.3000000000000007</v>
      </c>
      <c r="K302" s="11">
        <v>2.15</v>
      </c>
      <c r="L302" s="61">
        <v>17405410</v>
      </c>
      <c r="M302" s="62">
        <v>25190762</v>
      </c>
      <c r="N302" s="12">
        <v>0.34</v>
      </c>
      <c r="O302" s="13">
        <v>0.66</v>
      </c>
      <c r="P302" s="13"/>
      <c r="Q302" s="14"/>
      <c r="R302" s="35">
        <v>1</v>
      </c>
      <c r="S302" s="36">
        <v>0</v>
      </c>
      <c r="T302" s="36">
        <v>6</v>
      </c>
      <c r="U302" s="36">
        <v>7</v>
      </c>
      <c r="V302" s="36">
        <v>0</v>
      </c>
      <c r="W302" s="37">
        <v>0</v>
      </c>
      <c r="X302" s="37">
        <v>0</v>
      </c>
      <c r="Y302" s="35">
        <f t="shared" si="120"/>
        <v>1</v>
      </c>
      <c r="Z302" s="36">
        <f t="shared" si="121"/>
        <v>7</v>
      </c>
      <c r="AA302" s="36">
        <f t="shared" si="122"/>
        <v>14</v>
      </c>
      <c r="AB302" s="37">
        <f t="shared" si="123"/>
        <v>14</v>
      </c>
      <c r="AC302" s="15">
        <f t="shared" si="118"/>
        <v>1.986125190453091</v>
      </c>
      <c r="AD302" s="16">
        <f t="shared" si="119"/>
        <v>3.972250380906182</v>
      </c>
      <c r="AE302" s="9"/>
    </row>
    <row r="303" spans="1:31">
      <c r="B303" s="48" t="s">
        <v>794</v>
      </c>
      <c r="C303" s="145" t="s">
        <v>1027</v>
      </c>
      <c r="D303" s="145" t="s">
        <v>1028</v>
      </c>
      <c r="E303" s="145">
        <v>204</v>
      </c>
      <c r="F303" s="145" t="s">
        <v>1029</v>
      </c>
      <c r="G303" s="146" t="s">
        <v>1030</v>
      </c>
      <c r="H303" s="53">
        <v>112622</v>
      </c>
      <c r="I303" s="54">
        <v>6590782</v>
      </c>
      <c r="J303" s="10">
        <v>59</v>
      </c>
      <c r="K303" s="11">
        <v>2.97</v>
      </c>
      <c r="L303" s="61">
        <v>11744870</v>
      </c>
      <c r="M303" s="62">
        <v>18057345</v>
      </c>
      <c r="N303" s="12">
        <v>0.41</v>
      </c>
      <c r="O303" s="13">
        <v>0.59</v>
      </c>
      <c r="P303" s="13"/>
      <c r="Q303" s="14"/>
      <c r="R303" s="35">
        <v>0</v>
      </c>
      <c r="S303" s="36">
        <v>1</v>
      </c>
      <c r="T303" s="36">
        <v>3</v>
      </c>
      <c r="U303" s="36">
        <v>7</v>
      </c>
      <c r="V303" s="36">
        <v>0</v>
      </c>
      <c r="W303" s="37">
        <v>0</v>
      </c>
      <c r="X303" s="37">
        <v>0</v>
      </c>
      <c r="Y303" s="35">
        <f t="shared" si="120"/>
        <v>1</v>
      </c>
      <c r="Z303" s="36">
        <f t="shared" si="121"/>
        <v>4</v>
      </c>
      <c r="AA303" s="36">
        <f t="shared" si="122"/>
        <v>11</v>
      </c>
      <c r="AB303" s="37">
        <f t="shared" si="123"/>
        <v>11</v>
      </c>
      <c r="AC303" s="15">
        <f t="shared" si="118"/>
        <v>1.4802640355841858</v>
      </c>
      <c r="AD303" s="16">
        <f t="shared" si="119"/>
        <v>4.070726097856511</v>
      </c>
      <c r="AE303" s="9"/>
    </row>
    <row r="304" spans="1:31">
      <c r="B304" s="48" t="s">
        <v>795</v>
      </c>
      <c r="C304" s="145" t="s">
        <v>1047</v>
      </c>
      <c r="D304" s="145" t="s">
        <v>1048</v>
      </c>
      <c r="E304" s="145">
        <v>72</v>
      </c>
      <c r="F304" s="145" t="s">
        <v>1049</v>
      </c>
      <c r="G304" s="146" t="s">
        <v>1050</v>
      </c>
      <c r="H304" s="53">
        <v>581730</v>
      </c>
      <c r="I304" s="54">
        <v>1586119</v>
      </c>
      <c r="J304" s="10">
        <v>2.7</v>
      </c>
      <c r="K304" s="11">
        <v>0.47</v>
      </c>
      <c r="L304" s="61">
        <v>1238916</v>
      </c>
      <c r="M304" s="62">
        <v>1167054</v>
      </c>
      <c r="N304" s="12">
        <v>0.71</v>
      </c>
      <c r="O304" s="13">
        <v>0.28999999999999998</v>
      </c>
      <c r="P304" s="13"/>
      <c r="Q304" s="14"/>
      <c r="R304" s="35">
        <v>0</v>
      </c>
      <c r="S304" s="36">
        <v>0</v>
      </c>
      <c r="T304" s="36">
        <v>1</v>
      </c>
      <c r="U304" s="36">
        <v>12</v>
      </c>
      <c r="V304" s="36">
        <v>0</v>
      </c>
      <c r="W304" s="37">
        <v>0</v>
      </c>
      <c r="X304" s="37">
        <v>0</v>
      </c>
      <c r="Y304" s="35">
        <f t="shared" si="120"/>
        <v>0</v>
      </c>
      <c r="Z304" s="36">
        <f t="shared" si="121"/>
        <v>1</v>
      </c>
      <c r="AA304" s="36">
        <f t="shared" si="122"/>
        <v>13</v>
      </c>
      <c r="AB304" s="37">
        <f t="shared" si="123"/>
        <v>13</v>
      </c>
      <c r="AC304" s="15">
        <f t="shared" si="118"/>
        <v>0.88798551951357507</v>
      </c>
      <c r="AD304" s="16">
        <f t="shared" si="119"/>
        <v>11.543811753676476</v>
      </c>
      <c r="AE304" s="9"/>
    </row>
    <row r="305" spans="2:31">
      <c r="B305" s="48" t="s">
        <v>796</v>
      </c>
      <c r="C305" s="145" t="s">
        <v>1063</v>
      </c>
      <c r="D305" s="145" t="s">
        <v>1064</v>
      </c>
      <c r="E305" s="145">
        <v>854</v>
      </c>
      <c r="F305" s="145" t="s">
        <v>1065</v>
      </c>
      <c r="G305" s="146" t="s">
        <v>1066</v>
      </c>
      <c r="H305" s="53">
        <v>274200</v>
      </c>
      <c r="I305" s="54">
        <v>12272289</v>
      </c>
      <c r="J305" s="10">
        <v>45</v>
      </c>
      <c r="K305" s="11">
        <v>2.68</v>
      </c>
      <c r="L305" s="61">
        <v>21564611</v>
      </c>
      <c r="M305" s="62">
        <v>34303964</v>
      </c>
      <c r="N305" s="12">
        <v>0.18</v>
      </c>
      <c r="O305" s="13">
        <v>0.82</v>
      </c>
      <c r="P305" s="13"/>
      <c r="Q305" s="14"/>
      <c r="R305" s="35">
        <v>0</v>
      </c>
      <c r="S305" s="36">
        <v>1</v>
      </c>
      <c r="T305" s="36">
        <v>1</v>
      </c>
      <c r="U305" s="36">
        <v>7</v>
      </c>
      <c r="V305" s="36">
        <v>0</v>
      </c>
      <c r="W305" s="37">
        <v>0</v>
      </c>
      <c r="X305" s="37">
        <v>0</v>
      </c>
      <c r="Y305" s="35">
        <f t="shared" si="120"/>
        <v>1</v>
      </c>
      <c r="Z305" s="36">
        <f t="shared" si="121"/>
        <v>2</v>
      </c>
      <c r="AA305" s="36">
        <f t="shared" si="122"/>
        <v>9</v>
      </c>
      <c r="AB305" s="37">
        <f t="shared" si="123"/>
        <v>9</v>
      </c>
      <c r="AC305" s="15">
        <f t="shared" si="118"/>
        <v>0.9053821264403985</v>
      </c>
      <c r="AD305" s="16">
        <f t="shared" si="119"/>
        <v>4.0742195689817935</v>
      </c>
      <c r="AE305" s="9"/>
    </row>
    <row r="306" spans="2:31">
      <c r="B306" s="48" t="s">
        <v>797</v>
      </c>
      <c r="C306" s="145" t="s">
        <v>1067</v>
      </c>
      <c r="D306" s="145" t="s">
        <v>1068</v>
      </c>
      <c r="E306" s="145">
        <v>108</v>
      </c>
      <c r="F306" s="145" t="s">
        <v>1069</v>
      </c>
      <c r="G306" s="146" t="s">
        <v>1070</v>
      </c>
      <c r="H306" s="53">
        <v>27834</v>
      </c>
      <c r="I306" s="54">
        <v>6223897</v>
      </c>
      <c r="J306" s="10">
        <v>224</v>
      </c>
      <c r="K306" s="11">
        <v>2.38</v>
      </c>
      <c r="L306" s="61">
        <v>10528004</v>
      </c>
      <c r="M306" s="62">
        <v>16086866</v>
      </c>
      <c r="N306" s="12">
        <v>0.09</v>
      </c>
      <c r="O306" s="13">
        <v>0.91</v>
      </c>
      <c r="P306" s="13"/>
      <c r="Q306" s="14"/>
      <c r="R306" s="35">
        <v>0</v>
      </c>
      <c r="S306" s="36">
        <v>0</v>
      </c>
      <c r="T306" s="36">
        <v>2</v>
      </c>
      <c r="U306" s="36">
        <v>4</v>
      </c>
      <c r="V306" s="36">
        <v>0</v>
      </c>
      <c r="W306" s="37">
        <v>0</v>
      </c>
      <c r="X306" s="37">
        <v>0</v>
      </c>
      <c r="Y306" s="35">
        <f t="shared" si="120"/>
        <v>0</v>
      </c>
      <c r="Z306" s="36">
        <f t="shared" si="121"/>
        <v>2</v>
      </c>
      <c r="AA306" s="36">
        <f t="shared" si="122"/>
        <v>6</v>
      </c>
      <c r="AB306" s="37">
        <f t="shared" si="123"/>
        <v>6</v>
      </c>
      <c r="AC306" s="15">
        <f t="shared" si="118"/>
        <v>3.5704675418346774</v>
      </c>
      <c r="AD306" s="16">
        <f t="shared" si="119"/>
        <v>10.711402625504032</v>
      </c>
      <c r="AE306" s="9"/>
    </row>
    <row r="307" spans="2:31">
      <c r="B307" s="48" t="s">
        <v>798</v>
      </c>
      <c r="C307" s="145" t="s">
        <v>1079</v>
      </c>
      <c r="D307" s="145" t="s">
        <v>1080</v>
      </c>
      <c r="E307" s="145">
        <v>120</v>
      </c>
      <c r="F307" s="145" t="s">
        <v>1081</v>
      </c>
      <c r="G307" s="146" t="s">
        <v>1082</v>
      </c>
      <c r="H307" s="53">
        <v>475442</v>
      </c>
      <c r="I307" s="54">
        <v>15803220</v>
      </c>
      <c r="J307" s="10">
        <v>33</v>
      </c>
      <c r="K307" s="11">
        <v>2.41</v>
      </c>
      <c r="L307" s="61">
        <v>24708749</v>
      </c>
      <c r="M307" s="62">
        <v>34662366</v>
      </c>
      <c r="N307" s="12">
        <v>0.48</v>
      </c>
      <c r="O307" s="13">
        <v>0.52</v>
      </c>
      <c r="P307" s="13"/>
      <c r="Q307" s="14"/>
      <c r="R307" s="35">
        <v>2</v>
      </c>
      <c r="S307" s="36">
        <v>0</v>
      </c>
      <c r="T307" s="36">
        <v>5</v>
      </c>
      <c r="U307" s="36">
        <v>9</v>
      </c>
      <c r="V307" s="36">
        <v>0</v>
      </c>
      <c r="W307" s="37">
        <v>0</v>
      </c>
      <c r="X307" s="37">
        <v>0</v>
      </c>
      <c r="Y307" s="35">
        <f t="shared" si="120"/>
        <v>2</v>
      </c>
      <c r="Z307" s="36">
        <f t="shared" si="121"/>
        <v>7</v>
      </c>
      <c r="AA307" s="36">
        <f t="shared" si="122"/>
        <v>16</v>
      </c>
      <c r="AB307" s="37">
        <f t="shared" si="123"/>
        <v>16</v>
      </c>
      <c r="AC307" s="15">
        <f t="shared" si="118"/>
        <v>0.92280771471468059</v>
      </c>
      <c r="AD307" s="16">
        <f t="shared" si="119"/>
        <v>2.1092747764906985</v>
      </c>
      <c r="AE307" s="9"/>
    </row>
    <row r="308" spans="2:31">
      <c r="B308" s="48" t="s">
        <v>799</v>
      </c>
      <c r="C308" s="145" t="s">
        <v>1071</v>
      </c>
      <c r="D308" s="145" t="s">
        <v>1072</v>
      </c>
      <c r="E308" s="145">
        <v>132</v>
      </c>
      <c r="F308" s="145" t="s">
        <v>1073</v>
      </c>
      <c r="G308" s="146" t="s">
        <v>1074</v>
      </c>
      <c r="H308" s="53">
        <v>4033</v>
      </c>
      <c r="I308" s="54">
        <v>405163</v>
      </c>
      <c r="J308" s="10">
        <v>100</v>
      </c>
      <c r="K308" s="11">
        <v>0.92</v>
      </c>
      <c r="L308" s="61">
        <v>541021</v>
      </c>
      <c r="M308" s="62">
        <v>380614</v>
      </c>
      <c r="N308" s="12">
        <v>0.61</v>
      </c>
      <c r="O308" s="13">
        <v>0.39</v>
      </c>
      <c r="P308" s="13"/>
      <c r="Q308" s="14"/>
      <c r="R308" s="35">
        <v>0</v>
      </c>
      <c r="S308" s="36">
        <v>0</v>
      </c>
      <c r="T308" s="36">
        <v>0</v>
      </c>
      <c r="U308" s="36">
        <v>2</v>
      </c>
      <c r="V308" s="36">
        <v>0</v>
      </c>
      <c r="W308" s="37">
        <v>0</v>
      </c>
      <c r="X308" s="37">
        <v>0</v>
      </c>
      <c r="Y308" s="35">
        <f t="shared" si="120"/>
        <v>0</v>
      </c>
      <c r="Z308" s="36">
        <f t="shared" si="121"/>
        <v>0</v>
      </c>
      <c r="AA308" s="36">
        <f t="shared" si="122"/>
        <v>2</v>
      </c>
      <c r="AB308" s="37">
        <f t="shared" si="123"/>
        <v>2</v>
      </c>
      <c r="AC308" s="15">
        <f t="shared" si="118"/>
        <v>0</v>
      </c>
      <c r="AD308" s="16">
        <f t="shared" si="119"/>
        <v>8.0922703321630163</v>
      </c>
      <c r="AE308" s="9"/>
    </row>
    <row r="309" spans="2:31">
      <c r="B309" s="48" t="s">
        <v>800</v>
      </c>
      <c r="C309" s="145" t="s">
        <v>1091</v>
      </c>
      <c r="D309" s="145" t="s">
        <v>1092</v>
      </c>
      <c r="E309" s="145">
        <v>140</v>
      </c>
      <c r="F309" s="145" t="s">
        <v>1093</v>
      </c>
      <c r="G309" s="146" t="s">
        <v>1094</v>
      </c>
      <c r="H309" s="53">
        <v>622436</v>
      </c>
      <c r="I309" s="54">
        <v>3576884</v>
      </c>
      <c r="J309" s="10">
        <v>5.7</v>
      </c>
      <c r="K309" s="11">
        <v>1.85</v>
      </c>
      <c r="L309" s="61">
        <v>4921641</v>
      </c>
      <c r="M309" s="62">
        <v>6369257</v>
      </c>
      <c r="N309" s="12">
        <v>0.41</v>
      </c>
      <c r="O309" s="13">
        <v>0.59</v>
      </c>
      <c r="P309" s="13"/>
      <c r="Q309" s="14"/>
      <c r="R309" s="35">
        <v>0</v>
      </c>
      <c r="S309" s="36">
        <v>1</v>
      </c>
      <c r="T309" s="36">
        <v>0</v>
      </c>
      <c r="U309" s="36">
        <v>20</v>
      </c>
      <c r="V309" s="36">
        <v>0</v>
      </c>
      <c r="W309" s="37">
        <v>0</v>
      </c>
      <c r="X309" s="37">
        <v>0</v>
      </c>
      <c r="Y309" s="35">
        <f t="shared" si="120"/>
        <v>1</v>
      </c>
      <c r="Z309" s="36">
        <f t="shared" si="121"/>
        <v>1</v>
      </c>
      <c r="AA309" s="36">
        <f t="shared" si="122"/>
        <v>21</v>
      </c>
      <c r="AB309" s="37">
        <f t="shared" si="123"/>
        <v>21</v>
      </c>
      <c r="AC309" s="15">
        <f t="shared" si="118"/>
        <v>0.68188523593270078</v>
      </c>
      <c r="AD309" s="16">
        <f t="shared" si="119"/>
        <v>14.319589954586716</v>
      </c>
      <c r="AE309" s="9"/>
    </row>
    <row r="310" spans="2:31">
      <c r="B310" s="48" t="s">
        <v>801</v>
      </c>
      <c r="C310" s="145" t="s">
        <v>1095</v>
      </c>
      <c r="D310" s="145" t="s">
        <v>1096</v>
      </c>
      <c r="E310" s="145">
        <v>148</v>
      </c>
      <c r="F310" s="145" t="s">
        <v>1097</v>
      </c>
      <c r="G310" s="146" t="s">
        <v>1098</v>
      </c>
      <c r="H310" s="53">
        <v>1284000</v>
      </c>
      <c r="I310" s="54">
        <v>8707078</v>
      </c>
      <c r="J310" s="10">
        <v>6.8</v>
      </c>
      <c r="K310" s="11">
        <v>3.29</v>
      </c>
      <c r="L310" s="61">
        <v>18240484</v>
      </c>
      <c r="M310" s="62">
        <v>33261731</v>
      </c>
      <c r="N310" s="12">
        <v>0.23</v>
      </c>
      <c r="O310" s="13">
        <v>0.77</v>
      </c>
      <c r="P310" s="13"/>
      <c r="Q310" s="14"/>
      <c r="R310" s="35">
        <v>0</v>
      </c>
      <c r="S310" s="36">
        <v>1</v>
      </c>
      <c r="T310" s="36">
        <v>5</v>
      </c>
      <c r="U310" s="36">
        <v>10</v>
      </c>
      <c r="V310" s="36">
        <v>0</v>
      </c>
      <c r="W310" s="37">
        <v>0</v>
      </c>
      <c r="X310" s="37">
        <v>0</v>
      </c>
      <c r="Y310" s="35">
        <f t="shared" si="120"/>
        <v>1</v>
      </c>
      <c r="Z310" s="36">
        <f t="shared" si="121"/>
        <v>6</v>
      </c>
      <c r="AA310" s="36">
        <f t="shared" si="122"/>
        <v>16</v>
      </c>
      <c r="AB310" s="37">
        <f t="shared" si="123"/>
        <v>16</v>
      </c>
      <c r="AC310" s="15">
        <f t="shared" si="118"/>
        <v>2.996063262754638</v>
      </c>
      <c r="AD310" s="16">
        <f t="shared" si="119"/>
        <v>7.9895020340123679</v>
      </c>
      <c r="AE310" s="9"/>
    </row>
    <row r="311" spans="2:31">
      <c r="B311" s="48" t="s">
        <v>802</v>
      </c>
      <c r="C311" s="145" t="s">
        <v>1111</v>
      </c>
      <c r="D311" s="145" t="s">
        <v>1112</v>
      </c>
      <c r="E311" s="145">
        <v>174</v>
      </c>
      <c r="F311" s="145" t="s">
        <v>1113</v>
      </c>
      <c r="G311" s="146" t="s">
        <v>1114</v>
      </c>
      <c r="H311" s="53">
        <v>1862</v>
      </c>
      <c r="I311" s="54">
        <v>596202</v>
      </c>
      <c r="J311" s="10">
        <v>320</v>
      </c>
      <c r="K311" s="11">
        <v>3.02</v>
      </c>
      <c r="L311" s="61">
        <v>1127194</v>
      </c>
      <c r="M311" s="62">
        <v>1835099</v>
      </c>
      <c r="N311" s="12">
        <v>0.33</v>
      </c>
      <c r="O311" s="13">
        <v>0.67</v>
      </c>
      <c r="P311" s="13"/>
      <c r="Q311" s="14"/>
      <c r="R311" s="35">
        <v>0</v>
      </c>
      <c r="S311" s="36">
        <v>0</v>
      </c>
      <c r="T311" s="36">
        <v>0</v>
      </c>
      <c r="U311" s="36">
        <v>1</v>
      </c>
      <c r="V311" s="36">
        <v>2</v>
      </c>
      <c r="W311" s="37">
        <v>0</v>
      </c>
      <c r="X311" s="37">
        <v>0</v>
      </c>
      <c r="Y311" s="35">
        <f t="shared" si="120"/>
        <v>0</v>
      </c>
      <c r="Z311" s="36">
        <f t="shared" si="121"/>
        <v>0</v>
      </c>
      <c r="AA311" s="36">
        <f t="shared" si="122"/>
        <v>1</v>
      </c>
      <c r="AB311" s="37">
        <f t="shared" si="123"/>
        <v>3</v>
      </c>
      <c r="AC311" s="15">
        <f t="shared" si="118"/>
        <v>0</v>
      </c>
      <c r="AD311" s="16">
        <f t="shared" si="119"/>
        <v>5.0826784048074822</v>
      </c>
      <c r="AE311" s="9"/>
    </row>
    <row r="312" spans="2:31">
      <c r="B312" s="48" t="s">
        <v>803</v>
      </c>
      <c r="C312" s="145" t="s">
        <v>1115</v>
      </c>
      <c r="D312" s="145" t="s">
        <v>1116</v>
      </c>
      <c r="E312" s="145">
        <v>180</v>
      </c>
      <c r="F312" s="145" t="s">
        <v>1117</v>
      </c>
      <c r="G312" s="146" t="s">
        <v>1118</v>
      </c>
      <c r="H312" s="53">
        <v>342000</v>
      </c>
      <c r="I312" s="54">
        <v>2894336</v>
      </c>
      <c r="J312" s="10">
        <v>8.5</v>
      </c>
      <c r="K312" s="11">
        <v>2.2000000000000002</v>
      </c>
      <c r="L312" s="61">
        <v>4599295</v>
      </c>
      <c r="M312" s="62">
        <v>6936675</v>
      </c>
      <c r="N312" s="12">
        <v>0.62</v>
      </c>
      <c r="O312" s="13">
        <v>0.38</v>
      </c>
      <c r="P312" s="13"/>
      <c r="Q312" s="14"/>
      <c r="R312" s="35">
        <v>1</v>
      </c>
      <c r="S312" s="36">
        <v>1</v>
      </c>
      <c r="T312" s="36">
        <v>0</v>
      </c>
      <c r="U312" s="36">
        <v>8</v>
      </c>
      <c r="V312" s="36">
        <v>0</v>
      </c>
      <c r="W312" s="37">
        <v>0</v>
      </c>
      <c r="X312" s="37">
        <v>0</v>
      </c>
      <c r="Y312" s="35">
        <f t="shared" si="120"/>
        <v>2</v>
      </c>
      <c r="Z312" s="36">
        <f t="shared" si="121"/>
        <v>2</v>
      </c>
      <c r="AA312" s="36">
        <f t="shared" si="122"/>
        <v>10</v>
      </c>
      <c r="AB312" s="37">
        <f t="shared" si="123"/>
        <v>10</v>
      </c>
      <c r="AC312" s="15">
        <f t="shared" si="118"/>
        <v>1.114523832620989</v>
      </c>
      <c r="AD312" s="16">
        <f t="shared" si="119"/>
        <v>5.572619163104946</v>
      </c>
      <c r="AE312" s="9"/>
    </row>
    <row r="313" spans="2:31">
      <c r="B313" s="48" t="s">
        <v>1861</v>
      </c>
      <c r="C313" s="145" t="s">
        <v>1115</v>
      </c>
      <c r="D313" s="145" t="s">
        <v>1116</v>
      </c>
      <c r="E313" s="145">
        <v>180</v>
      </c>
      <c r="F313" s="145" t="s">
        <v>1117</v>
      </c>
      <c r="G313" s="146" t="s">
        <v>1118</v>
      </c>
      <c r="H313" s="53">
        <v>2344885</v>
      </c>
      <c r="I313" s="54">
        <v>53624718</v>
      </c>
      <c r="J313" s="10">
        <v>23</v>
      </c>
      <c r="K313" s="11">
        <v>3.1</v>
      </c>
      <c r="L313" s="61">
        <v>105300502</v>
      </c>
      <c r="M313" s="62">
        <v>181922656</v>
      </c>
      <c r="N313" s="12">
        <v>0.3</v>
      </c>
      <c r="O313" s="13">
        <v>0.7</v>
      </c>
      <c r="P313" s="13" t="s">
        <v>887</v>
      </c>
      <c r="Q313" s="14"/>
      <c r="R313" s="35">
        <v>1</v>
      </c>
      <c r="S313" s="36">
        <v>2</v>
      </c>
      <c r="T313" s="36">
        <v>11</v>
      </c>
      <c r="U313" s="36">
        <v>32</v>
      </c>
      <c r="V313" s="36">
        <v>0</v>
      </c>
      <c r="W313" s="37">
        <v>0</v>
      </c>
      <c r="X313" s="37">
        <v>0</v>
      </c>
      <c r="Y313" s="35">
        <f t="shared" si="120"/>
        <v>3</v>
      </c>
      <c r="Z313" s="36">
        <f t="shared" si="121"/>
        <v>14</v>
      </c>
      <c r="AA313" s="36">
        <f t="shared" si="122"/>
        <v>46</v>
      </c>
      <c r="AB313" s="37">
        <f t="shared" si="123"/>
        <v>46</v>
      </c>
      <c r="AC313" s="15">
        <f>Z313/(I313*N313)*1000000</f>
        <v>0.87024544663650583</v>
      </c>
      <c r="AD313" s="16">
        <f>AA313/(I313*N313)*1000000</f>
        <v>2.859377896091376</v>
      </c>
      <c r="AE313" s="9"/>
    </row>
    <row r="314" spans="2:31">
      <c r="B314" s="48" t="s">
        <v>804</v>
      </c>
      <c r="C314" s="145" t="s">
        <v>1128</v>
      </c>
      <c r="D314" s="145" t="s">
        <v>1129</v>
      </c>
      <c r="E314" s="145">
        <v>384</v>
      </c>
      <c r="F314" s="145" t="s">
        <v>1130</v>
      </c>
      <c r="G314" s="146" t="s">
        <v>1131</v>
      </c>
      <c r="H314" s="53">
        <v>332462</v>
      </c>
      <c r="I314" s="54">
        <v>16393221</v>
      </c>
      <c r="J314" s="10">
        <v>51</v>
      </c>
      <c r="K314" s="11">
        <v>2.5099999999999998</v>
      </c>
      <c r="L314" s="61">
        <v>25571657</v>
      </c>
      <c r="M314" s="62">
        <v>35707824</v>
      </c>
      <c r="N314" s="12">
        <v>0.46</v>
      </c>
      <c r="O314" s="13">
        <v>0.54</v>
      </c>
      <c r="P314" s="13"/>
      <c r="Q314" s="14"/>
      <c r="R314" s="35">
        <v>1</v>
      </c>
      <c r="S314" s="36">
        <v>0</v>
      </c>
      <c r="T314" s="36">
        <v>4</v>
      </c>
      <c r="U314" s="36">
        <v>11</v>
      </c>
      <c r="V314" s="36">
        <v>0</v>
      </c>
      <c r="W314" s="37">
        <v>0</v>
      </c>
      <c r="X314" s="37">
        <v>0</v>
      </c>
      <c r="Y314" s="35">
        <f t="shared" si="120"/>
        <v>1</v>
      </c>
      <c r="Z314" s="36">
        <f t="shared" si="121"/>
        <v>5</v>
      </c>
      <c r="AA314" s="36">
        <f t="shared" si="122"/>
        <v>16</v>
      </c>
      <c r="AB314" s="37">
        <f t="shared" si="123"/>
        <v>16</v>
      </c>
      <c r="AC314" s="15">
        <f t="shared" si="118"/>
        <v>0.66305244206683389</v>
      </c>
      <c r="AD314" s="16">
        <f t="shared" si="119"/>
        <v>2.1217678146138681</v>
      </c>
      <c r="AE314" s="9"/>
    </row>
    <row r="315" spans="2:31">
      <c r="B315" s="48" t="s">
        <v>805</v>
      </c>
      <c r="C315" s="145" t="s">
        <v>1152</v>
      </c>
      <c r="D315" s="145" t="s">
        <v>1153</v>
      </c>
      <c r="E315" s="145">
        <v>262</v>
      </c>
      <c r="F315" s="145" t="s">
        <v>1154</v>
      </c>
      <c r="G315" s="146" t="s">
        <v>1155</v>
      </c>
      <c r="H315" s="53">
        <v>23200</v>
      </c>
      <c r="I315" s="54">
        <v>460700</v>
      </c>
      <c r="J315" s="10">
        <v>20</v>
      </c>
      <c r="K315" s="11">
        <v>2.6</v>
      </c>
      <c r="L315" s="61">
        <v>810094</v>
      </c>
      <c r="M315" s="62">
        <v>1231348</v>
      </c>
      <c r="N315" s="12">
        <v>0.83</v>
      </c>
      <c r="O315" s="13">
        <v>0.17</v>
      </c>
      <c r="P315" s="13"/>
      <c r="Q315" s="14"/>
      <c r="R315" s="35">
        <v>0</v>
      </c>
      <c r="S315" s="36">
        <v>1</v>
      </c>
      <c r="T315" s="36">
        <v>0</v>
      </c>
      <c r="U315" s="36">
        <v>3</v>
      </c>
      <c r="V315" s="36">
        <v>0</v>
      </c>
      <c r="W315" s="37">
        <v>0</v>
      </c>
      <c r="X315" s="37">
        <v>0</v>
      </c>
      <c r="Y315" s="35">
        <f t="shared" si="120"/>
        <v>1</v>
      </c>
      <c r="Z315" s="36">
        <f t="shared" si="121"/>
        <v>1</v>
      </c>
      <c r="AA315" s="36">
        <f t="shared" si="122"/>
        <v>4</v>
      </c>
      <c r="AB315" s="37">
        <f t="shared" si="123"/>
        <v>4</v>
      </c>
      <c r="AC315" s="15">
        <f t="shared" si="118"/>
        <v>2.6151927004741347</v>
      </c>
      <c r="AD315" s="16">
        <f t="shared" si="119"/>
        <v>10.460770801896539</v>
      </c>
      <c r="AE315" s="9"/>
    </row>
    <row r="316" spans="2:31">
      <c r="B316" s="48" t="s">
        <v>806</v>
      </c>
      <c r="C316" s="145" t="s">
        <v>1168</v>
      </c>
      <c r="D316" s="145" t="s">
        <v>1169</v>
      </c>
      <c r="E316" s="145">
        <v>818</v>
      </c>
      <c r="F316" s="145" t="s">
        <v>1170</v>
      </c>
      <c r="G316" s="146" t="s">
        <v>1171</v>
      </c>
      <c r="H316" s="53">
        <v>997739</v>
      </c>
      <c r="I316" s="54">
        <v>69536644</v>
      </c>
      <c r="J316" s="10">
        <v>70</v>
      </c>
      <c r="K316" s="11">
        <v>1.69</v>
      </c>
      <c r="L316" s="61">
        <v>95164237</v>
      </c>
      <c r="M316" s="62">
        <v>113002084</v>
      </c>
      <c r="N316" s="12">
        <v>0.46</v>
      </c>
      <c r="O316" s="13">
        <v>0.54</v>
      </c>
      <c r="P316" s="13" t="s">
        <v>887</v>
      </c>
      <c r="Q316" s="14"/>
      <c r="R316" s="35">
        <v>3</v>
      </c>
      <c r="S316" s="36">
        <v>1</v>
      </c>
      <c r="T316" s="36">
        <v>24</v>
      </c>
      <c r="U316" s="36">
        <v>34</v>
      </c>
      <c r="V316" s="36">
        <v>0</v>
      </c>
      <c r="W316" s="37">
        <v>1</v>
      </c>
      <c r="X316" s="37">
        <v>0</v>
      </c>
      <c r="Y316" s="35">
        <f t="shared" si="120"/>
        <v>4</v>
      </c>
      <c r="Z316" s="36">
        <f t="shared" si="121"/>
        <v>28</v>
      </c>
      <c r="AA316" s="36">
        <f t="shared" si="122"/>
        <v>62</v>
      </c>
      <c r="AB316" s="37">
        <f t="shared" si="123"/>
        <v>63</v>
      </c>
      <c r="AC316" s="15">
        <f t="shared" si="118"/>
        <v>0.8753595473688851</v>
      </c>
      <c r="AD316" s="16">
        <f t="shared" si="119"/>
        <v>1.9382961406025314</v>
      </c>
      <c r="AE316" s="9"/>
    </row>
    <row r="317" spans="2:31">
      <c r="B317" s="48" t="s">
        <v>807</v>
      </c>
      <c r="C317" s="145" t="s">
        <v>1176</v>
      </c>
      <c r="D317" s="145" t="s">
        <v>1177</v>
      </c>
      <c r="E317" s="145">
        <v>226</v>
      </c>
      <c r="F317" s="145" t="s">
        <v>1178</v>
      </c>
      <c r="G317" s="146" t="s">
        <v>1179</v>
      </c>
      <c r="H317" s="53">
        <v>28051</v>
      </c>
      <c r="I317" s="54">
        <v>486060</v>
      </c>
      <c r="J317" s="10">
        <v>17</v>
      </c>
      <c r="K317" s="11">
        <v>2.46</v>
      </c>
      <c r="L317" s="61">
        <v>835122</v>
      </c>
      <c r="M317" s="62">
        <v>1239724</v>
      </c>
      <c r="N317" s="12">
        <v>0.47</v>
      </c>
      <c r="O317" s="13">
        <v>0.53</v>
      </c>
      <c r="P317" s="13"/>
      <c r="Q317" s="14"/>
      <c r="R317" s="35">
        <v>0</v>
      </c>
      <c r="S317" s="36">
        <v>0</v>
      </c>
      <c r="T317" s="36">
        <v>0</v>
      </c>
      <c r="U317" s="36">
        <v>3</v>
      </c>
      <c r="V317" s="36">
        <v>0</v>
      </c>
      <c r="W317" s="37">
        <v>0</v>
      </c>
      <c r="X317" s="37">
        <v>0</v>
      </c>
      <c r="Y317" s="35">
        <f t="shared" si="120"/>
        <v>0</v>
      </c>
      <c r="Z317" s="36">
        <f t="shared" si="121"/>
        <v>0</v>
      </c>
      <c r="AA317" s="36">
        <f t="shared" si="122"/>
        <v>3</v>
      </c>
      <c r="AB317" s="37">
        <f t="shared" si="123"/>
        <v>3</v>
      </c>
      <c r="AC317" s="15">
        <f t="shared" si="118"/>
        <v>0</v>
      </c>
      <c r="AD317" s="16">
        <f t="shared" si="119"/>
        <v>13.132079832539718</v>
      </c>
      <c r="AE317" s="9"/>
    </row>
    <row r="318" spans="2:31">
      <c r="B318" s="48" t="s">
        <v>808</v>
      </c>
      <c r="C318" s="145" t="s">
        <v>1180</v>
      </c>
      <c r="D318" s="145" t="s">
        <v>1181</v>
      </c>
      <c r="E318" s="145">
        <v>232</v>
      </c>
      <c r="F318" s="145" t="s">
        <v>1182</v>
      </c>
      <c r="G318" s="146" t="s">
        <v>1183</v>
      </c>
      <c r="H318" s="53">
        <v>121144</v>
      </c>
      <c r="I318" s="54">
        <v>4298269</v>
      </c>
      <c r="J318" s="10">
        <v>35</v>
      </c>
      <c r="K318" s="11">
        <v>3.84</v>
      </c>
      <c r="L318" s="61">
        <v>8325462</v>
      </c>
      <c r="M318" s="62">
        <v>13287058</v>
      </c>
      <c r="N318" s="12">
        <v>0.18</v>
      </c>
      <c r="O318" s="13">
        <v>0.82</v>
      </c>
      <c r="P318" s="13"/>
      <c r="Q318" s="14"/>
      <c r="R318" s="35">
        <v>0</v>
      </c>
      <c r="S318" s="36">
        <v>0</v>
      </c>
      <c r="T318" s="36">
        <v>1</v>
      </c>
      <c r="U318" s="36">
        <v>10</v>
      </c>
      <c r="V318" s="36">
        <v>0</v>
      </c>
      <c r="W318" s="37">
        <v>0</v>
      </c>
      <c r="X318" s="37">
        <v>0</v>
      </c>
      <c r="Y318" s="35">
        <f t="shared" si="120"/>
        <v>0</v>
      </c>
      <c r="Z318" s="36">
        <f t="shared" si="121"/>
        <v>1</v>
      </c>
      <c r="AA318" s="36">
        <f t="shared" si="122"/>
        <v>11</v>
      </c>
      <c r="AB318" s="37">
        <f t="shared" si="123"/>
        <v>11</v>
      </c>
      <c r="AC318" s="15">
        <f t="shared" si="118"/>
        <v>1.2925099744933497</v>
      </c>
      <c r="AD318" s="16">
        <f t="shared" si="119"/>
        <v>14.217609719426848</v>
      </c>
      <c r="AE318" s="9"/>
    </row>
    <row r="319" spans="2:31">
      <c r="B319" s="48" t="s">
        <v>809</v>
      </c>
      <c r="C319" s="145" t="s">
        <v>1188</v>
      </c>
      <c r="D319" s="145" t="s">
        <v>1189</v>
      </c>
      <c r="E319" s="145">
        <v>231</v>
      </c>
      <c r="F319" s="145" t="s">
        <v>1190</v>
      </c>
      <c r="G319" s="146" t="s">
        <v>1191</v>
      </c>
      <c r="H319" s="53">
        <v>1133380</v>
      </c>
      <c r="I319" s="54">
        <v>65891874</v>
      </c>
      <c r="J319" s="10">
        <v>58</v>
      </c>
      <c r="K319" s="11">
        <v>2.7</v>
      </c>
      <c r="L319" s="61">
        <v>115042931</v>
      </c>
      <c r="M319" s="62">
        <v>187892174</v>
      </c>
      <c r="N319" s="12">
        <v>0.17</v>
      </c>
      <c r="O319" s="13">
        <v>0.83</v>
      </c>
      <c r="P319" s="13"/>
      <c r="Q319" s="14"/>
      <c r="R319" s="35">
        <v>1</v>
      </c>
      <c r="S319" s="36">
        <v>0</v>
      </c>
      <c r="T319" s="36">
        <v>9</v>
      </c>
      <c r="U319" s="36">
        <v>12</v>
      </c>
      <c r="V319" s="36">
        <v>0</v>
      </c>
      <c r="W319" s="37">
        <v>0</v>
      </c>
      <c r="X319" s="37">
        <v>0</v>
      </c>
      <c r="Y319" s="35">
        <f t="shared" si="120"/>
        <v>1</v>
      </c>
      <c r="Z319" s="36">
        <f t="shared" si="121"/>
        <v>10</v>
      </c>
      <c r="AA319" s="36">
        <f t="shared" si="122"/>
        <v>22</v>
      </c>
      <c r="AB319" s="37">
        <f t="shared" si="123"/>
        <v>22</v>
      </c>
      <c r="AC319" s="15">
        <f t="shared" si="118"/>
        <v>0.89272812929504342</v>
      </c>
      <c r="AD319" s="16">
        <f t="shared" si="119"/>
        <v>1.9640018844490954</v>
      </c>
      <c r="AE319" s="9"/>
    </row>
    <row r="320" spans="2:31">
      <c r="B320" s="48" t="s">
        <v>810</v>
      </c>
      <c r="C320" s="145" t="s">
        <v>1220</v>
      </c>
      <c r="D320" s="145" t="s">
        <v>1221</v>
      </c>
      <c r="E320" s="145">
        <v>266</v>
      </c>
      <c r="F320" s="145" t="s">
        <v>1222</v>
      </c>
      <c r="G320" s="146" t="s">
        <v>1223</v>
      </c>
      <c r="H320" s="53">
        <v>267667</v>
      </c>
      <c r="I320" s="54">
        <v>1221175</v>
      </c>
      <c r="J320" s="10">
        <v>4.5999999999999996</v>
      </c>
      <c r="K320" s="11">
        <v>1.02</v>
      </c>
      <c r="L320" s="61">
        <v>1433128</v>
      </c>
      <c r="M320" s="62">
        <v>1813985</v>
      </c>
      <c r="N320" s="12">
        <v>0.54</v>
      </c>
      <c r="O320" s="13">
        <v>0.46</v>
      </c>
      <c r="P320" s="13"/>
      <c r="Q320" s="14"/>
      <c r="R320" s="35">
        <v>0</v>
      </c>
      <c r="S320" s="36">
        <v>0</v>
      </c>
      <c r="T320" s="36">
        <v>2</v>
      </c>
      <c r="U320" s="36">
        <v>7</v>
      </c>
      <c r="V320" s="36">
        <v>0</v>
      </c>
      <c r="W320" s="37">
        <v>0</v>
      </c>
      <c r="X320" s="37">
        <v>0</v>
      </c>
      <c r="Y320" s="35">
        <f t="shared" si="120"/>
        <v>0</v>
      </c>
      <c r="Z320" s="36">
        <f t="shared" si="121"/>
        <v>2</v>
      </c>
      <c r="AA320" s="36">
        <f t="shared" si="122"/>
        <v>9</v>
      </c>
      <c r="AB320" s="37">
        <f t="shared" si="123"/>
        <v>9</v>
      </c>
      <c r="AC320" s="15">
        <f t="shared" si="118"/>
        <v>3.032901675602353</v>
      </c>
      <c r="AD320" s="16">
        <f t="shared" si="119"/>
        <v>13.648057540210591</v>
      </c>
      <c r="AE320" s="9"/>
    </row>
    <row r="321" spans="2:31">
      <c r="B321" s="48" t="s">
        <v>811</v>
      </c>
      <c r="C321" s="145" t="s">
        <v>1236</v>
      </c>
      <c r="D321" s="145" t="s">
        <v>1237</v>
      </c>
      <c r="E321" s="145">
        <v>288</v>
      </c>
      <c r="F321" s="145" t="s">
        <v>1238</v>
      </c>
      <c r="G321" s="146" t="s">
        <v>1239</v>
      </c>
      <c r="H321" s="53">
        <v>238500</v>
      </c>
      <c r="I321" s="54">
        <v>19894014</v>
      </c>
      <c r="J321" s="10">
        <v>83</v>
      </c>
      <c r="K321" s="11">
        <v>1.79</v>
      </c>
      <c r="L321" s="61">
        <v>26463030</v>
      </c>
      <c r="M321" s="62">
        <v>31952685</v>
      </c>
      <c r="N321" s="12">
        <v>0.38</v>
      </c>
      <c r="O321" s="13">
        <v>0.62</v>
      </c>
      <c r="P321" s="13"/>
      <c r="Q321" s="14"/>
      <c r="R321" s="35">
        <v>1</v>
      </c>
      <c r="S321" s="36">
        <v>0</v>
      </c>
      <c r="T321" s="36">
        <v>5</v>
      </c>
      <c r="U321" s="36">
        <v>20</v>
      </c>
      <c r="V321" s="36">
        <v>0</v>
      </c>
      <c r="W321" s="37">
        <v>0</v>
      </c>
      <c r="X321" s="37">
        <v>1</v>
      </c>
      <c r="Y321" s="35">
        <f t="shared" si="120"/>
        <v>1</v>
      </c>
      <c r="Z321" s="36">
        <f t="shared" si="121"/>
        <v>6</v>
      </c>
      <c r="AA321" s="36">
        <f t="shared" si="122"/>
        <v>26</v>
      </c>
      <c r="AB321" s="37">
        <f t="shared" si="123"/>
        <v>27</v>
      </c>
      <c r="AC321" s="15">
        <f t="shared" si="118"/>
        <v>0.7936796306773749</v>
      </c>
      <c r="AD321" s="16">
        <f t="shared" si="119"/>
        <v>3.439278399601958</v>
      </c>
      <c r="AE321" s="9"/>
    </row>
    <row r="322" spans="2:31">
      <c r="B322" s="48" t="s">
        <v>812</v>
      </c>
      <c r="C322" s="145" t="s">
        <v>1272</v>
      </c>
      <c r="D322" s="145" t="s">
        <v>1273</v>
      </c>
      <c r="E322" s="145">
        <v>324</v>
      </c>
      <c r="F322" s="145" t="s">
        <v>1274</v>
      </c>
      <c r="G322" s="146" t="s">
        <v>1275</v>
      </c>
      <c r="H322" s="53">
        <v>245857</v>
      </c>
      <c r="I322" s="54">
        <v>7613870</v>
      </c>
      <c r="J322" s="10">
        <v>31</v>
      </c>
      <c r="K322" s="11">
        <v>1.96</v>
      </c>
      <c r="L322" s="61">
        <v>12571401</v>
      </c>
      <c r="M322" s="62">
        <v>18110574</v>
      </c>
      <c r="N322" s="12">
        <v>0.32</v>
      </c>
      <c r="O322" s="13">
        <v>0.68</v>
      </c>
      <c r="P322" s="13"/>
      <c r="Q322" s="14"/>
      <c r="R322" s="35">
        <v>1</v>
      </c>
      <c r="S322" s="36">
        <v>0</v>
      </c>
      <c r="T322" s="36">
        <v>4</v>
      </c>
      <c r="U322" s="36">
        <v>10</v>
      </c>
      <c r="V322" s="36">
        <v>0</v>
      </c>
      <c r="W322" s="37">
        <v>0</v>
      </c>
      <c r="X322" s="37">
        <v>0</v>
      </c>
      <c r="Y322" s="35">
        <f t="shared" si="120"/>
        <v>1</v>
      </c>
      <c r="Z322" s="36">
        <f t="shared" si="121"/>
        <v>5</v>
      </c>
      <c r="AA322" s="36">
        <f t="shared" si="122"/>
        <v>15</v>
      </c>
      <c r="AB322" s="37">
        <f t="shared" si="123"/>
        <v>15</v>
      </c>
      <c r="AC322" s="15">
        <f t="shared" si="118"/>
        <v>2.0521758317386563</v>
      </c>
      <c r="AD322" s="16">
        <f t="shared" si="119"/>
        <v>6.1565274952159674</v>
      </c>
      <c r="AE322" s="9"/>
    </row>
    <row r="323" spans="2:31">
      <c r="B323" s="48" t="s">
        <v>813</v>
      </c>
      <c r="C323" s="145" t="s">
        <v>1276</v>
      </c>
      <c r="D323" s="145" t="s">
        <v>1277</v>
      </c>
      <c r="E323" s="145">
        <v>624</v>
      </c>
      <c r="F323" s="145" t="s">
        <v>1278</v>
      </c>
      <c r="G323" s="146" t="s">
        <v>1279</v>
      </c>
      <c r="H323" s="53">
        <v>36125</v>
      </c>
      <c r="I323" s="54">
        <v>1315822</v>
      </c>
      <c r="J323" s="10">
        <v>36</v>
      </c>
      <c r="K323" s="11">
        <v>2.23</v>
      </c>
      <c r="L323" s="61">
        <v>2200387</v>
      </c>
      <c r="M323" s="62">
        <v>3237496</v>
      </c>
      <c r="N323" s="12">
        <v>0.23</v>
      </c>
      <c r="O323" s="13">
        <v>0.77</v>
      </c>
      <c r="P323" s="13"/>
      <c r="Q323" s="14"/>
      <c r="R323" s="35">
        <v>0</v>
      </c>
      <c r="S323" s="36">
        <v>0</v>
      </c>
      <c r="T323" s="36">
        <v>1</v>
      </c>
      <c r="U323" s="36">
        <v>0</v>
      </c>
      <c r="V323" s="36">
        <v>0</v>
      </c>
      <c r="W323" s="37">
        <v>0</v>
      </c>
      <c r="X323" s="37">
        <v>0</v>
      </c>
      <c r="Y323" s="35">
        <f t="shared" si="120"/>
        <v>0</v>
      </c>
      <c r="Z323" s="36">
        <f t="shared" si="121"/>
        <v>1</v>
      </c>
      <c r="AA323" s="36">
        <f t="shared" si="122"/>
        <v>1</v>
      </c>
      <c r="AB323" s="37">
        <f t="shared" si="123"/>
        <v>1</v>
      </c>
      <c r="AC323" s="15">
        <f t="shared" si="118"/>
        <v>3.3042661446278614</v>
      </c>
      <c r="AD323" s="16">
        <f t="shared" si="119"/>
        <v>3.3042661446278614</v>
      </c>
      <c r="AE323" s="9"/>
    </row>
    <row r="324" spans="2:31">
      <c r="B324" s="48" t="s">
        <v>814</v>
      </c>
      <c r="C324" s="145" t="s">
        <v>1360</v>
      </c>
      <c r="D324" s="145" t="s">
        <v>1361</v>
      </c>
      <c r="E324" s="145">
        <v>404</v>
      </c>
      <c r="F324" s="145" t="s">
        <v>1362</v>
      </c>
      <c r="G324" s="146" t="s">
        <v>1363</v>
      </c>
      <c r="H324" s="53">
        <v>582646</v>
      </c>
      <c r="I324" s="54">
        <v>30765916</v>
      </c>
      <c r="J324" s="10">
        <v>53</v>
      </c>
      <c r="K324" s="11">
        <v>1.27</v>
      </c>
      <c r="L324" s="61">
        <v>34382914</v>
      </c>
      <c r="M324" s="62">
        <v>38660226</v>
      </c>
      <c r="N324" s="12">
        <v>0.32</v>
      </c>
      <c r="O324" s="13">
        <v>0.68</v>
      </c>
      <c r="P324" s="13"/>
      <c r="Q324" s="14"/>
      <c r="R324" s="35">
        <v>1</v>
      </c>
      <c r="S324" s="36">
        <v>0</v>
      </c>
      <c r="T324" s="36">
        <v>5</v>
      </c>
      <c r="U324" s="36">
        <v>12</v>
      </c>
      <c r="V324" s="36">
        <v>0</v>
      </c>
      <c r="W324" s="37">
        <v>0</v>
      </c>
      <c r="X324" s="37">
        <v>0</v>
      </c>
      <c r="Y324" s="35">
        <f t="shared" si="120"/>
        <v>1</v>
      </c>
      <c r="Z324" s="36">
        <f t="shared" si="121"/>
        <v>6</v>
      </c>
      <c r="AA324" s="36">
        <f t="shared" si="122"/>
        <v>18</v>
      </c>
      <c r="AB324" s="37">
        <f t="shared" si="123"/>
        <v>18</v>
      </c>
      <c r="AC324" s="15">
        <f t="shared" si="118"/>
        <v>0.60944065504176759</v>
      </c>
      <c r="AD324" s="16">
        <f t="shared" si="119"/>
        <v>1.8283219651253027</v>
      </c>
      <c r="AE324" s="9"/>
    </row>
    <row r="325" spans="2:31">
      <c r="B325" s="48" t="s">
        <v>901</v>
      </c>
      <c r="C325" s="145" t="s">
        <v>1396</v>
      </c>
      <c r="D325" s="145" t="s">
        <v>1397</v>
      </c>
      <c r="E325" s="145">
        <v>426</v>
      </c>
      <c r="F325" s="145" t="s">
        <v>1398</v>
      </c>
      <c r="G325" s="146" t="s">
        <v>1399</v>
      </c>
      <c r="H325" s="53">
        <v>30355</v>
      </c>
      <c r="I325" s="54">
        <v>2177062</v>
      </c>
      <c r="J325" s="10">
        <v>72</v>
      </c>
      <c r="K325" s="11">
        <v>1.49</v>
      </c>
      <c r="L325" s="61">
        <v>2414442</v>
      </c>
      <c r="M325" s="62">
        <v>2849325</v>
      </c>
      <c r="N325" s="12">
        <v>0.27</v>
      </c>
      <c r="O325" s="13">
        <v>0.73</v>
      </c>
      <c r="P325" s="13"/>
      <c r="Q325" s="14"/>
      <c r="R325" s="35">
        <v>0</v>
      </c>
      <c r="S325" s="36">
        <v>0</v>
      </c>
      <c r="T325" s="36">
        <v>1</v>
      </c>
      <c r="U325" s="36">
        <v>1</v>
      </c>
      <c r="V325" s="36">
        <v>0</v>
      </c>
      <c r="W325" s="37">
        <v>0</v>
      </c>
      <c r="X325" s="37">
        <v>0</v>
      </c>
      <c r="Y325" s="35">
        <f t="shared" si="120"/>
        <v>0</v>
      </c>
      <c r="Z325" s="36">
        <f t="shared" si="121"/>
        <v>1</v>
      </c>
      <c r="AA325" s="36">
        <f t="shared" si="122"/>
        <v>2</v>
      </c>
      <c r="AB325" s="37">
        <f t="shared" si="123"/>
        <v>2</v>
      </c>
      <c r="AC325" s="15">
        <f t="shared" si="118"/>
        <v>1.7012394243727114</v>
      </c>
      <c r="AD325" s="16">
        <f t="shared" si="119"/>
        <v>3.4024788487454227</v>
      </c>
      <c r="AE325" s="9"/>
    </row>
    <row r="326" spans="2:31">
      <c r="B326" s="48" t="s">
        <v>815</v>
      </c>
      <c r="C326" s="145" t="s">
        <v>1400</v>
      </c>
      <c r="D326" s="145" t="s">
        <v>1401</v>
      </c>
      <c r="E326" s="145">
        <v>430</v>
      </c>
      <c r="F326" s="145" t="s">
        <v>1402</v>
      </c>
      <c r="G326" s="146" t="s">
        <v>1403</v>
      </c>
      <c r="H326" s="53">
        <v>99067</v>
      </c>
      <c r="I326" s="54">
        <v>3225837</v>
      </c>
      <c r="J326" s="10">
        <v>33</v>
      </c>
      <c r="K326" s="11">
        <v>1.92</v>
      </c>
      <c r="L326" s="61">
        <v>5993724</v>
      </c>
      <c r="M326" s="62">
        <v>9999831</v>
      </c>
      <c r="N326" s="12">
        <v>0.47</v>
      </c>
      <c r="O326" s="13">
        <v>0.53</v>
      </c>
      <c r="P326" s="13"/>
      <c r="Q326" s="14"/>
      <c r="R326" s="35">
        <v>0</v>
      </c>
      <c r="S326" s="36">
        <v>0</v>
      </c>
      <c r="T326" s="36">
        <v>1</v>
      </c>
      <c r="U326" s="36">
        <v>1</v>
      </c>
      <c r="V326" s="36">
        <v>0</v>
      </c>
      <c r="W326" s="37">
        <v>0</v>
      </c>
      <c r="X326" s="37">
        <v>0</v>
      </c>
      <c r="Y326" s="35">
        <f t="shared" si="120"/>
        <v>0</v>
      </c>
      <c r="Z326" s="36">
        <f t="shared" si="121"/>
        <v>1</v>
      </c>
      <c r="AA326" s="36">
        <f t="shared" si="122"/>
        <v>2</v>
      </c>
      <c r="AB326" s="37">
        <f t="shared" si="123"/>
        <v>2</v>
      </c>
      <c r="AC326" s="15">
        <f t="shared" si="118"/>
        <v>0.6595682219740443</v>
      </c>
      <c r="AD326" s="16">
        <f t="shared" si="119"/>
        <v>1.3191364439480886</v>
      </c>
      <c r="AE326" s="9"/>
    </row>
    <row r="327" spans="2:31">
      <c r="B327" s="48" t="s">
        <v>816</v>
      </c>
      <c r="C327" s="145" t="s">
        <v>1404</v>
      </c>
      <c r="D327" s="145" t="s">
        <v>1405</v>
      </c>
      <c r="E327" s="145">
        <v>434</v>
      </c>
      <c r="F327" s="145" t="s">
        <v>1406</v>
      </c>
      <c r="G327" s="146" t="s">
        <v>1407</v>
      </c>
      <c r="H327" s="53">
        <v>1757000</v>
      </c>
      <c r="I327" s="54">
        <v>5240599</v>
      </c>
      <c r="J327" s="10">
        <v>3</v>
      </c>
      <c r="K327" s="11">
        <v>2.42</v>
      </c>
      <c r="L327" s="61">
        <v>8332662</v>
      </c>
      <c r="M327" s="62">
        <v>10817176</v>
      </c>
      <c r="N327" s="12">
        <v>0.87</v>
      </c>
      <c r="O327" s="13">
        <v>0.13</v>
      </c>
      <c r="P327" s="13"/>
      <c r="Q327" s="14"/>
      <c r="R327" s="35">
        <v>1</v>
      </c>
      <c r="S327" s="36">
        <v>1</v>
      </c>
      <c r="T327" s="36">
        <v>2</v>
      </c>
      <c r="U327" s="36">
        <v>7</v>
      </c>
      <c r="V327" s="36">
        <v>0</v>
      </c>
      <c r="W327" s="37">
        <v>0</v>
      </c>
      <c r="X327" s="37">
        <v>0</v>
      </c>
      <c r="Y327" s="35">
        <f t="shared" si="120"/>
        <v>2</v>
      </c>
      <c r="Z327" s="36">
        <f t="shared" si="121"/>
        <v>4</v>
      </c>
      <c r="AA327" s="36">
        <f t="shared" si="122"/>
        <v>11</v>
      </c>
      <c r="AB327" s="37">
        <f t="shared" si="123"/>
        <v>11</v>
      </c>
      <c r="AC327" s="15">
        <f t="shared" si="118"/>
        <v>0.87732359400619808</v>
      </c>
      <c r="AD327" s="16">
        <f t="shared" si="119"/>
        <v>2.4126398835170444</v>
      </c>
      <c r="AE327" s="9"/>
    </row>
    <row r="328" spans="2:31">
      <c r="B328" s="48" t="s">
        <v>817</v>
      </c>
      <c r="C328" s="145" t="s">
        <v>1428</v>
      </c>
      <c r="D328" s="145" t="s">
        <v>1429</v>
      </c>
      <c r="E328" s="145">
        <v>450</v>
      </c>
      <c r="F328" s="145" t="s">
        <v>1430</v>
      </c>
      <c r="G328" s="146" t="s">
        <v>1431</v>
      </c>
      <c r="H328" s="53">
        <v>587041</v>
      </c>
      <c r="I328" s="54">
        <v>15982563</v>
      </c>
      <c r="J328" s="10">
        <v>27</v>
      </c>
      <c r="K328" s="11">
        <v>3.02</v>
      </c>
      <c r="L328" s="61">
        <v>32965970</v>
      </c>
      <c r="M328" s="62">
        <v>65460246</v>
      </c>
      <c r="N328" s="12">
        <v>0.28999999999999998</v>
      </c>
      <c r="O328" s="13">
        <v>0.71</v>
      </c>
      <c r="P328" s="13"/>
      <c r="Q328" s="14"/>
      <c r="R328" s="35">
        <v>1</v>
      </c>
      <c r="S328" s="36">
        <v>0</v>
      </c>
      <c r="T328" s="36">
        <v>4</v>
      </c>
      <c r="U328" s="36">
        <v>6</v>
      </c>
      <c r="V328" s="36">
        <v>0</v>
      </c>
      <c r="W328" s="37">
        <v>0</v>
      </c>
      <c r="X328" s="37">
        <v>0</v>
      </c>
      <c r="Y328" s="35">
        <f t="shared" si="120"/>
        <v>1</v>
      </c>
      <c r="Z328" s="36">
        <f t="shared" si="121"/>
        <v>5</v>
      </c>
      <c r="AA328" s="36">
        <f t="shared" si="122"/>
        <v>11</v>
      </c>
      <c r="AB328" s="37">
        <f t="shared" si="123"/>
        <v>11</v>
      </c>
      <c r="AC328" s="15">
        <f t="shared" si="118"/>
        <v>1.0787618550507092</v>
      </c>
      <c r="AD328" s="16">
        <f t="shared" si="119"/>
        <v>2.3732760811115603</v>
      </c>
      <c r="AE328" s="9"/>
    </row>
    <row r="329" spans="2:31">
      <c r="B329" s="48" t="s">
        <v>818</v>
      </c>
      <c r="C329" s="145" t="s">
        <v>1432</v>
      </c>
      <c r="D329" s="145" t="s">
        <v>1433</v>
      </c>
      <c r="E329" s="145">
        <v>454</v>
      </c>
      <c r="F329" s="145" t="s">
        <v>1434</v>
      </c>
      <c r="G329" s="146" t="s">
        <v>1435</v>
      </c>
      <c r="H329" s="53">
        <v>118484</v>
      </c>
      <c r="I329" s="54">
        <v>10548250</v>
      </c>
      <c r="J329" s="10">
        <v>89</v>
      </c>
      <c r="K329" s="11">
        <v>1.5</v>
      </c>
      <c r="L329" s="61">
        <v>12566126</v>
      </c>
      <c r="M329" s="62">
        <v>14728296</v>
      </c>
      <c r="N329" s="12">
        <v>0.15</v>
      </c>
      <c r="O329" s="13">
        <v>0.85</v>
      </c>
      <c r="P329" s="13"/>
      <c r="Q329" s="14"/>
      <c r="R329" s="35">
        <v>0</v>
      </c>
      <c r="S329" s="36">
        <v>1</v>
      </c>
      <c r="T329" s="36">
        <v>1</v>
      </c>
      <c r="U329" s="36">
        <v>3</v>
      </c>
      <c r="V329" s="36">
        <v>0</v>
      </c>
      <c r="W329" s="37">
        <v>0</v>
      </c>
      <c r="X329" s="37">
        <v>0</v>
      </c>
      <c r="Y329" s="35">
        <f t="shared" si="120"/>
        <v>1</v>
      </c>
      <c r="Z329" s="36">
        <f t="shared" si="121"/>
        <v>2</v>
      </c>
      <c r="AA329" s="36">
        <f t="shared" si="122"/>
        <v>5</v>
      </c>
      <c r="AB329" s="37">
        <f t="shared" si="123"/>
        <v>5</v>
      </c>
      <c r="AC329" s="15">
        <f t="shared" si="118"/>
        <v>1.264032738447926</v>
      </c>
      <c r="AD329" s="16">
        <f t="shared" si="119"/>
        <v>3.1600818461198146</v>
      </c>
      <c r="AE329" s="9"/>
    </row>
    <row r="330" spans="2:31">
      <c r="B330" s="48" t="s">
        <v>819</v>
      </c>
      <c r="C330" s="145" t="s">
        <v>1444</v>
      </c>
      <c r="D330" s="145" t="s">
        <v>1445</v>
      </c>
      <c r="E330" s="145">
        <v>466</v>
      </c>
      <c r="F330" s="145" t="s">
        <v>1446</v>
      </c>
      <c r="G330" s="146" t="s">
        <v>1447</v>
      </c>
      <c r="H330" s="53">
        <v>1240192</v>
      </c>
      <c r="I330" s="54">
        <v>11008518</v>
      </c>
      <c r="J330" s="10">
        <v>8.9</v>
      </c>
      <c r="K330" s="11">
        <v>2.97</v>
      </c>
      <c r="L330" s="61">
        <v>21617307</v>
      </c>
      <c r="M330" s="62">
        <v>36358534</v>
      </c>
      <c r="N330" s="12">
        <v>0.28999999999999998</v>
      </c>
      <c r="O330" s="13">
        <v>0.71</v>
      </c>
      <c r="P330" s="13"/>
      <c r="Q330" s="14"/>
      <c r="R330" s="35">
        <v>1</v>
      </c>
      <c r="S330" s="36">
        <v>0</v>
      </c>
      <c r="T330" s="36">
        <v>1</v>
      </c>
      <c r="U330" s="36">
        <v>18</v>
      </c>
      <c r="V330" s="36">
        <v>1</v>
      </c>
      <c r="W330" s="37">
        <v>0</v>
      </c>
      <c r="X330" s="37">
        <v>0</v>
      </c>
      <c r="Y330" s="35">
        <f t="shared" si="120"/>
        <v>1</v>
      </c>
      <c r="Z330" s="36">
        <f t="shared" si="121"/>
        <v>2</v>
      </c>
      <c r="AA330" s="36">
        <f t="shared" si="122"/>
        <v>20</v>
      </c>
      <c r="AB330" s="37">
        <f t="shared" si="123"/>
        <v>21</v>
      </c>
      <c r="AC330" s="15">
        <f t="shared" si="118"/>
        <v>0.62647412886438769</v>
      </c>
      <c r="AD330" s="16">
        <f t="shared" si="119"/>
        <v>6.2647412886438776</v>
      </c>
      <c r="AE330" s="9"/>
    </row>
    <row r="331" spans="2:31">
      <c r="B331" s="48" t="s">
        <v>820</v>
      </c>
      <c r="C331" s="145" t="s">
        <v>1460</v>
      </c>
      <c r="D331" s="145" t="s">
        <v>1461</v>
      </c>
      <c r="E331" s="145">
        <v>478</v>
      </c>
      <c r="F331" s="145" t="s">
        <v>1462</v>
      </c>
      <c r="G331" s="146" t="s">
        <v>1463</v>
      </c>
      <c r="H331" s="53">
        <v>1031000</v>
      </c>
      <c r="I331" s="54">
        <v>2747312</v>
      </c>
      <c r="J331" s="10">
        <v>2.7</v>
      </c>
      <c r="K331" s="11">
        <v>2.93</v>
      </c>
      <c r="L331" s="61">
        <v>5291845</v>
      </c>
      <c r="M331" s="62">
        <v>8635801</v>
      </c>
      <c r="N331" s="12">
        <v>0.56000000000000005</v>
      </c>
      <c r="O331" s="13">
        <v>0.44</v>
      </c>
      <c r="P331" s="13"/>
      <c r="Q331" s="14"/>
      <c r="R331" s="35">
        <v>0</v>
      </c>
      <c r="S331" s="36">
        <v>1</v>
      </c>
      <c r="T331" s="36">
        <v>1</v>
      </c>
      <c r="U331" s="36">
        <v>11</v>
      </c>
      <c r="V331" s="36">
        <v>0</v>
      </c>
      <c r="W331" s="37">
        <v>0</v>
      </c>
      <c r="X331" s="37">
        <v>0</v>
      </c>
      <c r="Y331" s="35">
        <f t="shared" si="120"/>
        <v>1</v>
      </c>
      <c r="Z331" s="36">
        <f t="shared" si="121"/>
        <v>2</v>
      </c>
      <c r="AA331" s="36">
        <f t="shared" si="122"/>
        <v>13</v>
      </c>
      <c r="AB331" s="37">
        <f t="shared" si="123"/>
        <v>13</v>
      </c>
      <c r="AC331" s="15">
        <f t="shared" si="118"/>
        <v>1.299971962204719</v>
      </c>
      <c r="AD331" s="16">
        <f t="shared" si="119"/>
        <v>8.4498177543306738</v>
      </c>
      <c r="AE331" s="9"/>
    </row>
    <row r="332" spans="2:31">
      <c r="B332" s="48" t="s">
        <v>821</v>
      </c>
      <c r="C332" s="145" t="s">
        <v>1464</v>
      </c>
      <c r="D332" s="145" t="s">
        <v>1465</v>
      </c>
      <c r="E332" s="145">
        <v>480</v>
      </c>
      <c r="F332" s="145" t="s">
        <v>1466</v>
      </c>
      <c r="G332" s="146" t="s">
        <v>1467</v>
      </c>
      <c r="H332" s="53">
        <v>2040</v>
      </c>
      <c r="I332" s="54">
        <v>1189825</v>
      </c>
      <c r="J332" s="10">
        <v>583</v>
      </c>
      <c r="K332" s="11">
        <v>0.88</v>
      </c>
      <c r="L332" s="61">
        <v>1406809</v>
      </c>
      <c r="M332" s="62">
        <v>1451156</v>
      </c>
      <c r="N332" s="12">
        <v>0.41</v>
      </c>
      <c r="O332" s="13">
        <v>0.59</v>
      </c>
      <c r="P332" s="13"/>
      <c r="Q332" s="14"/>
      <c r="R332" s="35">
        <v>0</v>
      </c>
      <c r="S332" s="36">
        <v>0</v>
      </c>
      <c r="T332" s="36">
        <v>2</v>
      </c>
      <c r="U332" s="36">
        <v>3</v>
      </c>
      <c r="V332" s="36">
        <v>0</v>
      </c>
      <c r="W332" s="37">
        <v>0</v>
      </c>
      <c r="X332" s="37">
        <v>0</v>
      </c>
      <c r="Y332" s="35">
        <f t="shared" si="120"/>
        <v>0</v>
      </c>
      <c r="Z332" s="36">
        <f t="shared" si="121"/>
        <v>2</v>
      </c>
      <c r="AA332" s="36">
        <f t="shared" si="122"/>
        <v>5</v>
      </c>
      <c r="AB332" s="37">
        <f t="shared" si="123"/>
        <v>5</v>
      </c>
      <c r="AC332" s="15">
        <f t="shared" si="118"/>
        <v>4.0998035681615406</v>
      </c>
      <c r="AD332" s="16">
        <f t="shared" si="119"/>
        <v>10.249508920403851</v>
      </c>
      <c r="AE332" s="9"/>
    </row>
    <row r="333" spans="2:31">
      <c r="B333" s="48" t="s">
        <v>822</v>
      </c>
      <c r="C333" s="145" t="s">
        <v>1500</v>
      </c>
      <c r="D333" s="145" t="s">
        <v>1501</v>
      </c>
      <c r="E333" s="145">
        <v>504</v>
      </c>
      <c r="F333" s="145" t="s">
        <v>1502</v>
      </c>
      <c r="G333" s="146" t="s">
        <v>1503</v>
      </c>
      <c r="H333" s="53">
        <v>453750</v>
      </c>
      <c r="I333" s="54">
        <v>30645305</v>
      </c>
      <c r="J333" s="10">
        <v>67</v>
      </c>
      <c r="K333" s="11">
        <v>1.71</v>
      </c>
      <c r="L333" s="61">
        <v>42553182</v>
      </c>
      <c r="M333" s="62">
        <v>50871553</v>
      </c>
      <c r="N333" s="12">
        <v>0.55000000000000004</v>
      </c>
      <c r="O333" s="13">
        <v>0.45</v>
      </c>
      <c r="P333" s="13"/>
      <c r="Q333" s="14"/>
      <c r="R333" s="35">
        <v>2</v>
      </c>
      <c r="S333" s="36">
        <v>6</v>
      </c>
      <c r="T333" s="36">
        <v>7</v>
      </c>
      <c r="U333" s="36">
        <v>24</v>
      </c>
      <c r="V333" s="36">
        <v>0</v>
      </c>
      <c r="W333" s="37">
        <v>0</v>
      </c>
      <c r="X333" s="37">
        <v>0</v>
      </c>
      <c r="Y333" s="35">
        <f t="shared" si="120"/>
        <v>8</v>
      </c>
      <c r="Z333" s="36">
        <f t="shared" si="121"/>
        <v>15</v>
      </c>
      <c r="AA333" s="36">
        <f t="shared" si="122"/>
        <v>39</v>
      </c>
      <c r="AB333" s="37">
        <f t="shared" si="123"/>
        <v>39</v>
      </c>
      <c r="AC333" s="15">
        <f t="shared" si="118"/>
        <v>0.88994797972241668</v>
      </c>
      <c r="AD333" s="16">
        <f t="shared" si="119"/>
        <v>2.313864747278283</v>
      </c>
      <c r="AE333" s="9"/>
    </row>
    <row r="334" spans="2:31">
      <c r="B334" s="48" t="s">
        <v>823</v>
      </c>
      <c r="C334" s="145" t="s">
        <v>1504</v>
      </c>
      <c r="D334" s="145" t="s">
        <v>1505</v>
      </c>
      <c r="E334" s="145">
        <v>508</v>
      </c>
      <c r="F334" s="145" t="s">
        <v>1506</v>
      </c>
      <c r="G334" s="146" t="s">
        <v>1507</v>
      </c>
      <c r="H334" s="53">
        <v>799380</v>
      </c>
      <c r="I334" s="54">
        <v>19371057</v>
      </c>
      <c r="J334" s="10">
        <v>24</v>
      </c>
      <c r="K334" s="11">
        <v>1.3</v>
      </c>
      <c r="L334" s="61">
        <v>20637846</v>
      </c>
      <c r="M334" s="62">
        <v>22939169</v>
      </c>
      <c r="N334" s="12">
        <v>0.39</v>
      </c>
      <c r="O334" s="13">
        <v>0.61</v>
      </c>
      <c r="P334" s="13"/>
      <c r="Q334" s="14"/>
      <c r="R334" s="35">
        <v>0</v>
      </c>
      <c r="S334" s="36">
        <v>1</v>
      </c>
      <c r="T334" s="36">
        <v>7</v>
      </c>
      <c r="U334" s="36">
        <v>5</v>
      </c>
      <c r="V334" s="36">
        <v>0</v>
      </c>
      <c r="W334" s="37">
        <v>0</v>
      </c>
      <c r="X334" s="37">
        <v>0</v>
      </c>
      <c r="Y334" s="35">
        <f t="shared" si="120"/>
        <v>1</v>
      </c>
      <c r="Z334" s="36">
        <f t="shared" si="121"/>
        <v>8</v>
      </c>
      <c r="AA334" s="36">
        <f t="shared" si="122"/>
        <v>13</v>
      </c>
      <c r="AB334" s="37">
        <f t="shared" si="123"/>
        <v>13</v>
      </c>
      <c r="AC334" s="15">
        <f t="shared" si="118"/>
        <v>1.0589417249053839</v>
      </c>
      <c r="AD334" s="16">
        <f t="shared" si="119"/>
        <v>1.720780302971249</v>
      </c>
      <c r="AE334" s="9"/>
    </row>
    <row r="335" spans="2:31">
      <c r="B335" s="48" t="s">
        <v>824</v>
      </c>
      <c r="C335" s="145" t="s">
        <v>1512</v>
      </c>
      <c r="D335" s="145" t="s">
        <v>1513</v>
      </c>
      <c r="E335" s="145">
        <v>516</v>
      </c>
      <c r="F335" s="145" t="s">
        <v>1514</v>
      </c>
      <c r="G335" s="146" t="s">
        <v>1515</v>
      </c>
      <c r="H335" s="53">
        <v>824269</v>
      </c>
      <c r="I335" s="54">
        <v>1797677</v>
      </c>
      <c r="J335" s="10">
        <v>2.2000000000000002</v>
      </c>
      <c r="K335" s="11">
        <v>1.38</v>
      </c>
      <c r="L335" s="61">
        <v>1989623</v>
      </c>
      <c r="M335" s="62">
        <v>2464890</v>
      </c>
      <c r="N335" s="12">
        <v>0.4</v>
      </c>
      <c r="O335" s="13">
        <v>0.6</v>
      </c>
      <c r="P335" s="13"/>
      <c r="Q335" s="14"/>
      <c r="R335" s="35">
        <v>0</v>
      </c>
      <c r="S335" s="36">
        <v>0</v>
      </c>
      <c r="T335" s="36">
        <v>1</v>
      </c>
      <c r="U335" s="36">
        <v>12</v>
      </c>
      <c r="V335" s="36">
        <v>0</v>
      </c>
      <c r="W335" s="37">
        <v>0</v>
      </c>
      <c r="X335" s="37">
        <v>0</v>
      </c>
      <c r="Y335" s="35">
        <f t="shared" si="120"/>
        <v>0</v>
      </c>
      <c r="Z335" s="36">
        <f t="shared" si="121"/>
        <v>1</v>
      </c>
      <c r="AA335" s="36">
        <f t="shared" si="122"/>
        <v>13</v>
      </c>
      <c r="AB335" s="37">
        <f t="shared" si="123"/>
        <v>13</v>
      </c>
      <c r="AC335" s="15">
        <f t="shared" si="118"/>
        <v>1.3906836433908871</v>
      </c>
      <c r="AD335" s="16">
        <f t="shared" si="119"/>
        <v>18.078887364081531</v>
      </c>
      <c r="AE335" s="9"/>
    </row>
    <row r="336" spans="2:31">
      <c r="B336" s="48" t="s">
        <v>825</v>
      </c>
      <c r="C336" s="145" t="s">
        <v>1540</v>
      </c>
      <c r="D336" s="145" t="s">
        <v>1541</v>
      </c>
      <c r="E336" s="145">
        <v>562</v>
      </c>
      <c r="F336" s="145" t="s">
        <v>1542</v>
      </c>
      <c r="G336" s="146" t="s">
        <v>1543</v>
      </c>
      <c r="H336" s="53">
        <v>1267000</v>
      </c>
      <c r="I336" s="54">
        <v>10355156</v>
      </c>
      <c r="J336" s="10">
        <v>8.1999999999999993</v>
      </c>
      <c r="K336" s="11">
        <v>2.72</v>
      </c>
      <c r="L336" s="61">
        <v>18776519</v>
      </c>
      <c r="M336" s="62">
        <v>28457437</v>
      </c>
      <c r="N336" s="12">
        <v>0.2</v>
      </c>
      <c r="O336" s="13">
        <v>0.8</v>
      </c>
      <c r="P336" s="13"/>
      <c r="Q336" s="14"/>
      <c r="R336" s="35">
        <v>0</v>
      </c>
      <c r="S336" s="36">
        <v>1</v>
      </c>
      <c r="T336" s="36">
        <v>2</v>
      </c>
      <c r="U336" s="36">
        <v>7</v>
      </c>
      <c r="V336" s="36">
        <v>0</v>
      </c>
      <c r="W336" s="37">
        <v>0</v>
      </c>
      <c r="X336" s="37">
        <v>0</v>
      </c>
      <c r="Y336" s="35">
        <f t="shared" si="120"/>
        <v>1</v>
      </c>
      <c r="Z336" s="36">
        <f t="shared" si="121"/>
        <v>3</v>
      </c>
      <c r="AA336" s="36">
        <f t="shared" si="122"/>
        <v>10</v>
      </c>
      <c r="AB336" s="37">
        <f t="shared" si="123"/>
        <v>10</v>
      </c>
      <c r="AC336" s="15">
        <f t="shared" si="118"/>
        <v>1.448553744627314</v>
      </c>
      <c r="AD336" s="16">
        <f t="shared" si="119"/>
        <v>4.8285124820910461</v>
      </c>
      <c r="AE336" s="9"/>
    </row>
    <row r="337" spans="2:31">
      <c r="B337" s="48" t="s">
        <v>826</v>
      </c>
      <c r="C337" s="145" t="s">
        <v>1544</v>
      </c>
      <c r="D337" s="145" t="s">
        <v>1545</v>
      </c>
      <c r="E337" s="145">
        <v>566</v>
      </c>
      <c r="F337" s="145" t="s">
        <v>1546</v>
      </c>
      <c r="G337" s="146" t="s">
        <v>1547</v>
      </c>
      <c r="H337" s="53">
        <v>923768</v>
      </c>
      <c r="I337" s="54">
        <v>126635630</v>
      </c>
      <c r="J337" s="10">
        <v>137</v>
      </c>
      <c r="K337" s="11">
        <v>2.61</v>
      </c>
      <c r="L337" s="61">
        <v>204453333</v>
      </c>
      <c r="M337" s="62">
        <v>303586770</v>
      </c>
      <c r="N337" s="12">
        <v>0.43</v>
      </c>
      <c r="O337" s="13">
        <v>0.56999999999999995</v>
      </c>
      <c r="P337" s="13"/>
      <c r="Q337" s="14"/>
      <c r="R337" s="35">
        <v>2</v>
      </c>
      <c r="S337" s="36">
        <v>2</v>
      </c>
      <c r="T337" s="36">
        <v>50</v>
      </c>
      <c r="U337" s="36">
        <v>42</v>
      </c>
      <c r="V337" s="36">
        <v>0</v>
      </c>
      <c r="W337" s="37">
        <v>0</v>
      </c>
      <c r="X337" s="37">
        <v>0</v>
      </c>
      <c r="Y337" s="35">
        <f t="shared" si="120"/>
        <v>4</v>
      </c>
      <c r="Z337" s="36">
        <f t="shared" si="121"/>
        <v>54</v>
      </c>
      <c r="AA337" s="36">
        <f t="shared" si="122"/>
        <v>96</v>
      </c>
      <c r="AB337" s="37">
        <f t="shared" si="123"/>
        <v>96</v>
      </c>
      <c r="AC337" s="15">
        <f t="shared" si="118"/>
        <v>0.99167505502864561</v>
      </c>
      <c r="AD337" s="16">
        <f t="shared" si="119"/>
        <v>1.7629778756064811</v>
      </c>
      <c r="AE337" s="9"/>
    </row>
    <row r="338" spans="2:31">
      <c r="B338" s="48" t="s">
        <v>827</v>
      </c>
      <c r="C338" s="145" t="s">
        <v>1620</v>
      </c>
      <c r="D338" s="145" t="s">
        <v>1621</v>
      </c>
      <c r="E338" s="145">
        <v>646</v>
      </c>
      <c r="F338" s="145" t="s">
        <v>1622</v>
      </c>
      <c r="G338" s="146" t="s">
        <v>1623</v>
      </c>
      <c r="H338" s="53">
        <v>26338</v>
      </c>
      <c r="I338" s="54">
        <v>7312756</v>
      </c>
      <c r="J338" s="10">
        <v>278</v>
      </c>
      <c r="K338" s="11">
        <v>1.1599999999999999</v>
      </c>
      <c r="L338" s="61">
        <v>8047261</v>
      </c>
      <c r="M338" s="62">
        <v>8905995</v>
      </c>
      <c r="N338" s="12">
        <v>0.06</v>
      </c>
      <c r="O338" s="13">
        <v>0.94</v>
      </c>
      <c r="P338" s="13"/>
      <c r="Q338" s="14"/>
      <c r="R338" s="35">
        <v>0</v>
      </c>
      <c r="S338" s="36">
        <v>0</v>
      </c>
      <c r="T338" s="36">
        <v>1</v>
      </c>
      <c r="U338" s="36">
        <v>2</v>
      </c>
      <c r="V338" s="36">
        <v>0</v>
      </c>
      <c r="W338" s="37">
        <v>0</v>
      </c>
      <c r="X338" s="37">
        <v>0</v>
      </c>
      <c r="Y338" s="35">
        <f t="shared" si="120"/>
        <v>0</v>
      </c>
      <c r="Z338" s="36">
        <f t="shared" si="121"/>
        <v>1</v>
      </c>
      <c r="AA338" s="36">
        <f t="shared" si="122"/>
        <v>3</v>
      </c>
      <c r="AB338" s="37">
        <f t="shared" si="123"/>
        <v>3</v>
      </c>
      <c r="AC338" s="15">
        <f t="shared" si="118"/>
        <v>2.2791224904354346</v>
      </c>
      <c r="AD338" s="16">
        <f t="shared" si="119"/>
        <v>6.8373674713063046</v>
      </c>
      <c r="AE338" s="9"/>
    </row>
    <row r="339" spans="2:31">
      <c r="B339" s="48" t="s">
        <v>828</v>
      </c>
      <c r="C339" s="145" t="s">
        <v>1644</v>
      </c>
      <c r="D339" s="145" t="s">
        <v>1645</v>
      </c>
      <c r="E339" s="145">
        <v>678</v>
      </c>
      <c r="F339" s="145" t="s">
        <v>1646</v>
      </c>
      <c r="G339" s="146" t="s">
        <v>1647</v>
      </c>
      <c r="H339" s="53">
        <v>1001</v>
      </c>
      <c r="I339" s="54">
        <v>165034</v>
      </c>
      <c r="J339" s="10">
        <v>165</v>
      </c>
      <c r="K339" s="11">
        <v>3.18</v>
      </c>
      <c r="L339" s="61">
        <v>328825</v>
      </c>
      <c r="M339" s="62">
        <v>502489</v>
      </c>
      <c r="N339" s="12">
        <v>0.46</v>
      </c>
      <c r="O339" s="13">
        <v>0.54</v>
      </c>
      <c r="P339" s="13"/>
      <c r="Q339" s="14"/>
      <c r="R339" s="35">
        <v>0</v>
      </c>
      <c r="S339" s="36">
        <v>0</v>
      </c>
      <c r="T339" s="36">
        <v>0</v>
      </c>
      <c r="U339" s="36">
        <v>2</v>
      </c>
      <c r="V339" s="36">
        <v>0</v>
      </c>
      <c r="W339" s="37">
        <v>0</v>
      </c>
      <c r="X339" s="37">
        <v>0</v>
      </c>
      <c r="Y339" s="35">
        <f t="shared" si="120"/>
        <v>0</v>
      </c>
      <c r="Z339" s="36">
        <f t="shared" si="121"/>
        <v>0</v>
      </c>
      <c r="AA339" s="36">
        <f t="shared" si="122"/>
        <v>2</v>
      </c>
      <c r="AB339" s="37">
        <f t="shared" si="123"/>
        <v>2</v>
      </c>
      <c r="AC339" s="15">
        <f t="shared" si="118"/>
        <v>0</v>
      </c>
      <c r="AD339" s="16">
        <f t="shared" si="119"/>
        <v>26.345032459714496</v>
      </c>
      <c r="AE339" s="9"/>
    </row>
    <row r="340" spans="2:31">
      <c r="B340" s="48" t="s">
        <v>829</v>
      </c>
      <c r="C340" s="145" t="s">
        <v>1652</v>
      </c>
      <c r="D340" s="145" t="s">
        <v>1653</v>
      </c>
      <c r="E340" s="145">
        <v>686</v>
      </c>
      <c r="F340" s="145" t="s">
        <v>1654</v>
      </c>
      <c r="G340" s="146" t="s">
        <v>1655</v>
      </c>
      <c r="H340" s="53">
        <v>196722</v>
      </c>
      <c r="I340" s="54">
        <v>10282929</v>
      </c>
      <c r="J340" s="10">
        <v>52</v>
      </c>
      <c r="K340" s="11">
        <v>2.93</v>
      </c>
      <c r="L340" s="61">
        <v>18732197</v>
      </c>
      <c r="M340" s="62">
        <v>27837224</v>
      </c>
      <c r="N340" s="12">
        <v>0.46</v>
      </c>
      <c r="O340" s="13">
        <v>0.54</v>
      </c>
      <c r="P340" s="13"/>
      <c r="Q340" s="14"/>
      <c r="R340" s="35">
        <v>1</v>
      </c>
      <c r="S340" s="36">
        <v>0</v>
      </c>
      <c r="T340" s="36">
        <v>4</v>
      </c>
      <c r="U340" s="36">
        <v>8</v>
      </c>
      <c r="V340" s="36">
        <v>0</v>
      </c>
      <c r="W340" s="37">
        <v>0</v>
      </c>
      <c r="X340" s="37">
        <v>0</v>
      </c>
      <c r="Y340" s="35">
        <f t="shared" si="120"/>
        <v>1</v>
      </c>
      <c r="Z340" s="36">
        <f t="shared" si="121"/>
        <v>5</v>
      </c>
      <c r="AA340" s="36">
        <f t="shared" si="122"/>
        <v>13</v>
      </c>
      <c r="AB340" s="37">
        <f t="shared" si="123"/>
        <v>13</v>
      </c>
      <c r="AC340" s="15">
        <f t="shared" si="118"/>
        <v>1.0570495252268401</v>
      </c>
      <c r="AD340" s="16">
        <f t="shared" si="119"/>
        <v>2.7483287655897839</v>
      </c>
      <c r="AE340" s="9"/>
    </row>
    <row r="341" spans="2:31">
      <c r="B341" s="48" t="s">
        <v>830</v>
      </c>
      <c r="C341" s="145" t="s">
        <v>1660</v>
      </c>
      <c r="D341" s="145" t="s">
        <v>1661</v>
      </c>
      <c r="E341" s="145">
        <v>690</v>
      </c>
      <c r="F341" s="145" t="s">
        <v>1662</v>
      </c>
      <c r="G341" s="146" t="s">
        <v>1663</v>
      </c>
      <c r="H341" s="53">
        <v>454</v>
      </c>
      <c r="I341" s="54">
        <v>79785</v>
      </c>
      <c r="J341" s="10">
        <v>176</v>
      </c>
      <c r="K341" s="11">
        <v>0.49</v>
      </c>
      <c r="L341" s="61">
        <v>88071</v>
      </c>
      <c r="M341" s="62">
        <v>89713</v>
      </c>
      <c r="N341" s="12">
        <v>0.56999999999999995</v>
      </c>
      <c r="O341" s="13">
        <v>0.42</v>
      </c>
      <c r="P341" s="13"/>
      <c r="Q341" s="14"/>
      <c r="R341" s="35">
        <v>0</v>
      </c>
      <c r="S341" s="36">
        <v>0</v>
      </c>
      <c r="T341" s="36">
        <v>0</v>
      </c>
      <c r="U341" s="36">
        <v>1</v>
      </c>
      <c r="V341" s="36">
        <v>0</v>
      </c>
      <c r="W341" s="37">
        <v>0</v>
      </c>
      <c r="X341" s="37">
        <v>0</v>
      </c>
      <c r="Y341" s="35">
        <f t="shared" si="120"/>
        <v>0</v>
      </c>
      <c r="Z341" s="36">
        <f t="shared" si="121"/>
        <v>0</v>
      </c>
      <c r="AA341" s="36">
        <f t="shared" si="122"/>
        <v>1</v>
      </c>
      <c r="AB341" s="37">
        <f t="shared" si="123"/>
        <v>1</v>
      </c>
      <c r="AC341" s="15">
        <f t="shared" si="118"/>
        <v>0</v>
      </c>
      <c r="AD341" s="16">
        <f t="shared" si="119"/>
        <v>21.988919783321187</v>
      </c>
      <c r="AE341" s="9"/>
    </row>
    <row r="342" spans="2:31">
      <c r="B342" s="48" t="s">
        <v>831</v>
      </c>
      <c r="C342" s="145" t="s">
        <v>1664</v>
      </c>
      <c r="D342" s="145" t="s">
        <v>1665</v>
      </c>
      <c r="E342" s="145">
        <v>694</v>
      </c>
      <c r="F342" s="145" t="s">
        <v>1666</v>
      </c>
      <c r="G342" s="146" t="s">
        <v>1667</v>
      </c>
      <c r="H342" s="53">
        <v>71740</v>
      </c>
      <c r="I342" s="54">
        <v>5426618</v>
      </c>
      <c r="J342" s="10">
        <v>76</v>
      </c>
      <c r="K342" s="11">
        <v>3.61</v>
      </c>
      <c r="L342" s="61">
        <v>9878830</v>
      </c>
      <c r="M342" s="62">
        <v>15667452</v>
      </c>
      <c r="N342" s="12">
        <v>0.36</v>
      </c>
      <c r="O342" s="13">
        <v>0.64</v>
      </c>
      <c r="P342" s="13"/>
      <c r="Q342" s="14"/>
      <c r="R342" s="35">
        <v>0</v>
      </c>
      <c r="S342" s="36">
        <v>1</v>
      </c>
      <c r="T342" s="36">
        <v>2</v>
      </c>
      <c r="U342" s="36">
        <v>5</v>
      </c>
      <c r="V342" s="36">
        <v>0</v>
      </c>
      <c r="W342" s="37">
        <v>0</v>
      </c>
      <c r="X342" s="37">
        <v>0</v>
      </c>
      <c r="Y342" s="35">
        <f t="shared" si="120"/>
        <v>1</v>
      </c>
      <c r="Z342" s="36">
        <f t="shared" si="121"/>
        <v>3</v>
      </c>
      <c r="AA342" s="36">
        <f t="shared" si="122"/>
        <v>8</v>
      </c>
      <c r="AB342" s="37">
        <f t="shared" si="123"/>
        <v>8</v>
      </c>
      <c r="AC342" s="15">
        <f t="shared" si="118"/>
        <v>1.5356403073393656</v>
      </c>
      <c r="AD342" s="16">
        <f t="shared" si="119"/>
        <v>4.0950408195716417</v>
      </c>
      <c r="AE342" s="9"/>
    </row>
    <row r="343" spans="2:31">
      <c r="B343" s="48" t="s">
        <v>832</v>
      </c>
      <c r="C343" s="145" t="s">
        <v>1684</v>
      </c>
      <c r="D343" s="145" t="s">
        <v>1685</v>
      </c>
      <c r="E343" s="145">
        <v>706</v>
      </c>
      <c r="F343" s="145" t="s">
        <v>1686</v>
      </c>
      <c r="G343" s="146" t="s">
        <v>1687</v>
      </c>
      <c r="H343" s="53">
        <v>637700</v>
      </c>
      <c r="I343" s="54">
        <v>7488773</v>
      </c>
      <c r="J343" s="10">
        <v>12</v>
      </c>
      <c r="K343" s="11">
        <v>3.48</v>
      </c>
      <c r="L343" s="61">
        <v>14861596</v>
      </c>
      <c r="M343" s="62">
        <v>25499605</v>
      </c>
      <c r="N343" s="12">
        <v>0.27</v>
      </c>
      <c r="O343" s="13">
        <v>0.73</v>
      </c>
      <c r="P343" s="13"/>
      <c r="Q343" s="14"/>
      <c r="R343" s="35">
        <v>1</v>
      </c>
      <c r="S343" s="36">
        <v>0</v>
      </c>
      <c r="T343" s="36">
        <v>0</v>
      </c>
      <c r="U343" s="36">
        <v>21</v>
      </c>
      <c r="V343" s="36">
        <v>0</v>
      </c>
      <c r="W343" s="37">
        <v>0</v>
      </c>
      <c r="X343" s="37">
        <v>0</v>
      </c>
      <c r="Y343" s="35">
        <f t="shared" si="120"/>
        <v>1</v>
      </c>
      <c r="Z343" s="36">
        <f t="shared" si="121"/>
        <v>1</v>
      </c>
      <c r="AA343" s="36">
        <f t="shared" si="122"/>
        <v>22</v>
      </c>
      <c r="AB343" s="37">
        <f t="shared" si="123"/>
        <v>22</v>
      </c>
      <c r="AC343" s="15">
        <f t="shared" si="118"/>
        <v>0.4945674950627697</v>
      </c>
      <c r="AD343" s="16">
        <f t="shared" si="119"/>
        <v>10.880484891380934</v>
      </c>
      <c r="AE343" s="9"/>
    </row>
    <row r="344" spans="2:31">
      <c r="B344" s="48" t="s">
        <v>833</v>
      </c>
      <c r="C344" s="145" t="s">
        <v>1688</v>
      </c>
      <c r="D344" s="145" t="s">
        <v>1689</v>
      </c>
      <c r="E344" s="145">
        <v>710</v>
      </c>
      <c r="F344" s="145" t="s">
        <v>1690</v>
      </c>
      <c r="G344" s="146" t="s">
        <v>1691</v>
      </c>
      <c r="H344" s="53">
        <v>1219090</v>
      </c>
      <c r="I344" s="54">
        <v>43586097</v>
      </c>
      <c r="J344" s="10">
        <v>36</v>
      </c>
      <c r="K344" s="11">
        <v>0.26</v>
      </c>
      <c r="L344" s="61">
        <v>35109414</v>
      </c>
      <c r="M344" s="62">
        <v>32538704</v>
      </c>
      <c r="N344" s="12">
        <v>0.5</v>
      </c>
      <c r="O344" s="13">
        <v>0.5</v>
      </c>
      <c r="P344" s="13" t="s">
        <v>887</v>
      </c>
      <c r="Q344" s="14"/>
      <c r="R344" s="35">
        <v>2</v>
      </c>
      <c r="S344" s="36">
        <v>4</v>
      </c>
      <c r="T344" s="36">
        <v>15</v>
      </c>
      <c r="U344" s="36">
        <v>43</v>
      </c>
      <c r="V344" s="36">
        <v>2</v>
      </c>
      <c r="W344" s="37">
        <v>0</v>
      </c>
      <c r="X344" s="37">
        <v>0</v>
      </c>
      <c r="Y344" s="35">
        <f t="shared" si="120"/>
        <v>6</v>
      </c>
      <c r="Z344" s="36">
        <f t="shared" si="121"/>
        <v>21</v>
      </c>
      <c r="AA344" s="36">
        <f t="shared" si="122"/>
        <v>64</v>
      </c>
      <c r="AB344" s="37">
        <f t="shared" si="123"/>
        <v>66</v>
      </c>
      <c r="AC344" s="15">
        <f t="shared" si="118"/>
        <v>0.96361002454521216</v>
      </c>
      <c r="AD344" s="16">
        <f t="shared" si="119"/>
        <v>2.9367162652806469</v>
      </c>
      <c r="AE344" s="9"/>
    </row>
    <row r="345" spans="2:31">
      <c r="B345" s="48" t="s">
        <v>834</v>
      </c>
      <c r="C345" s="145" t="s">
        <v>1700</v>
      </c>
      <c r="D345" s="145" t="s">
        <v>1701</v>
      </c>
      <c r="E345" s="145">
        <v>729</v>
      </c>
      <c r="F345" s="145" t="s">
        <v>1702</v>
      </c>
      <c r="G345" s="146" t="s">
        <v>1703</v>
      </c>
      <c r="H345" s="53">
        <v>2505800</v>
      </c>
      <c r="I345" s="54">
        <v>36080373</v>
      </c>
      <c r="J345" s="10">
        <v>14</v>
      </c>
      <c r="K345" s="11">
        <v>2.79</v>
      </c>
      <c r="L345" s="61">
        <v>61338891</v>
      </c>
      <c r="M345" s="62">
        <v>84192309</v>
      </c>
      <c r="N345" s="12">
        <v>0.35</v>
      </c>
      <c r="O345" s="13">
        <v>0.65</v>
      </c>
      <c r="P345" s="13"/>
      <c r="Q345" s="14"/>
      <c r="R345" s="35">
        <v>2</v>
      </c>
      <c r="S345" s="36">
        <v>0</v>
      </c>
      <c r="T345" s="36">
        <v>8</v>
      </c>
      <c r="U345" s="36">
        <v>23</v>
      </c>
      <c r="V345" s="36">
        <v>0</v>
      </c>
      <c r="W345" s="37">
        <v>0</v>
      </c>
      <c r="X345" s="37">
        <v>0</v>
      </c>
      <c r="Y345" s="35">
        <f t="shared" si="120"/>
        <v>2</v>
      </c>
      <c r="Z345" s="36">
        <f t="shared" si="121"/>
        <v>10</v>
      </c>
      <c r="AA345" s="36">
        <f t="shared" si="122"/>
        <v>33</v>
      </c>
      <c r="AB345" s="37">
        <f t="shared" si="123"/>
        <v>33</v>
      </c>
      <c r="AC345" s="15">
        <f t="shared" si="118"/>
        <v>0.79188284919971785</v>
      </c>
      <c r="AD345" s="16">
        <f t="shared" si="119"/>
        <v>2.6132134023590692</v>
      </c>
      <c r="AE345" s="9"/>
    </row>
    <row r="346" spans="2:31">
      <c r="B346" s="48" t="s">
        <v>835</v>
      </c>
      <c r="C346" s="145"/>
      <c r="D346" s="145"/>
      <c r="E346" s="145"/>
      <c r="F346" s="145"/>
      <c r="G346" s="146"/>
      <c r="H346" s="53">
        <v>17363</v>
      </c>
      <c r="I346" s="54">
        <v>1104343</v>
      </c>
      <c r="J346" s="10">
        <v>64</v>
      </c>
      <c r="K346" s="11">
        <v>1.83</v>
      </c>
      <c r="L346" s="61">
        <v>1355683</v>
      </c>
      <c r="M346" s="62">
        <v>2027134</v>
      </c>
      <c r="N346" s="12">
        <v>0.35</v>
      </c>
      <c r="O346" s="13">
        <v>0.65</v>
      </c>
      <c r="P346" s="13"/>
      <c r="Q346" s="14"/>
      <c r="R346" s="35">
        <v>0</v>
      </c>
      <c r="S346" s="36">
        <v>0</v>
      </c>
      <c r="T346" s="36">
        <v>0</v>
      </c>
      <c r="U346" s="36">
        <v>2</v>
      </c>
      <c r="V346" s="36">
        <v>5</v>
      </c>
      <c r="W346" s="37">
        <v>0</v>
      </c>
      <c r="X346" s="37">
        <v>0</v>
      </c>
      <c r="Y346" s="35">
        <f t="shared" si="120"/>
        <v>0</v>
      </c>
      <c r="Z346" s="36">
        <f t="shared" si="121"/>
        <v>0</v>
      </c>
      <c r="AA346" s="36">
        <f t="shared" si="122"/>
        <v>2</v>
      </c>
      <c r="AB346" s="37">
        <f t="shared" si="123"/>
        <v>7</v>
      </c>
      <c r="AC346" s="15">
        <f t="shared" si="118"/>
        <v>0</v>
      </c>
      <c r="AD346" s="16">
        <f t="shared" si="119"/>
        <v>5.1743758182790263</v>
      </c>
      <c r="AE346" s="9"/>
    </row>
    <row r="347" spans="2:31">
      <c r="B347" s="48" t="s">
        <v>836</v>
      </c>
      <c r="C347" s="145" t="s">
        <v>1732</v>
      </c>
      <c r="D347" s="145" t="s">
        <v>1733</v>
      </c>
      <c r="E347" s="145">
        <v>834</v>
      </c>
      <c r="F347" s="145" t="s">
        <v>1734</v>
      </c>
      <c r="G347" s="146" t="s">
        <v>1735</v>
      </c>
      <c r="H347" s="53">
        <v>945100</v>
      </c>
      <c r="I347" s="54">
        <v>36232074</v>
      </c>
      <c r="J347" s="10">
        <v>38</v>
      </c>
      <c r="K347" s="11">
        <v>2.61</v>
      </c>
      <c r="L347" s="61">
        <v>59839708</v>
      </c>
      <c r="M347" s="62">
        <v>88280060</v>
      </c>
      <c r="N347" s="12">
        <v>0.27</v>
      </c>
      <c r="O347" s="13">
        <v>0.73</v>
      </c>
      <c r="P347" s="13"/>
      <c r="Q347" s="14"/>
      <c r="R347" s="35">
        <v>2</v>
      </c>
      <c r="S347" s="36">
        <v>0</v>
      </c>
      <c r="T347" s="36">
        <v>6</v>
      </c>
      <c r="U347" s="36">
        <v>10</v>
      </c>
      <c r="V347" s="36">
        <v>0</v>
      </c>
      <c r="W347" s="37">
        <v>0</v>
      </c>
      <c r="X347" s="37">
        <v>0</v>
      </c>
      <c r="Y347" s="35">
        <f t="shared" si="120"/>
        <v>2</v>
      </c>
      <c r="Z347" s="36">
        <f t="shared" si="121"/>
        <v>8</v>
      </c>
      <c r="AA347" s="36">
        <f t="shared" si="122"/>
        <v>18</v>
      </c>
      <c r="AB347" s="37">
        <f t="shared" si="123"/>
        <v>18</v>
      </c>
      <c r="AC347" s="15">
        <f t="shared" si="118"/>
        <v>0.8177734906820302</v>
      </c>
      <c r="AD347" s="16">
        <f t="shared" si="119"/>
        <v>1.8399903540345679</v>
      </c>
      <c r="AE347" s="9"/>
    </row>
    <row r="348" spans="2:31">
      <c r="B348" s="48" t="s">
        <v>837</v>
      </c>
      <c r="C348" s="145" t="s">
        <v>1224</v>
      </c>
      <c r="D348" s="145" t="s">
        <v>1225</v>
      </c>
      <c r="E348" s="145">
        <v>270</v>
      </c>
      <c r="F348" s="145" t="s">
        <v>1226</v>
      </c>
      <c r="G348" s="146" t="s">
        <v>1227</v>
      </c>
      <c r="H348" s="53">
        <v>11295</v>
      </c>
      <c r="I348" s="54">
        <v>1411205</v>
      </c>
      <c r="J348" s="10">
        <v>125</v>
      </c>
      <c r="K348" s="11">
        <v>3.14</v>
      </c>
      <c r="L348" s="61">
        <v>2653850</v>
      </c>
      <c r="M348" s="62">
        <v>4165032</v>
      </c>
      <c r="N348" s="12">
        <v>0.32</v>
      </c>
      <c r="O348" s="13">
        <v>0.68</v>
      </c>
      <c r="P348" s="13"/>
      <c r="Q348" s="14"/>
      <c r="R348" s="35">
        <v>0</v>
      </c>
      <c r="S348" s="36">
        <v>0</v>
      </c>
      <c r="T348" s="36">
        <v>2</v>
      </c>
      <c r="U348" s="36">
        <v>2</v>
      </c>
      <c r="V348" s="36">
        <v>0</v>
      </c>
      <c r="W348" s="37">
        <v>0</v>
      </c>
      <c r="X348" s="37">
        <v>0</v>
      </c>
      <c r="Y348" s="35">
        <f t="shared" si="120"/>
        <v>0</v>
      </c>
      <c r="Z348" s="36">
        <f t="shared" si="121"/>
        <v>2</v>
      </c>
      <c r="AA348" s="36">
        <f t="shared" si="122"/>
        <v>4</v>
      </c>
      <c r="AB348" s="37">
        <f t="shared" si="123"/>
        <v>4</v>
      </c>
      <c r="AC348" s="15">
        <f t="shared" si="118"/>
        <v>4.4288391835346381</v>
      </c>
      <c r="AD348" s="16">
        <f t="shared" si="119"/>
        <v>8.8576783670692762</v>
      </c>
      <c r="AE348" s="9"/>
    </row>
    <row r="349" spans="2:31">
      <c r="B349" s="48" t="s">
        <v>838</v>
      </c>
      <c r="C349" s="145" t="s">
        <v>1744</v>
      </c>
      <c r="D349" s="145" t="s">
        <v>1745</v>
      </c>
      <c r="E349" s="145">
        <v>768</v>
      </c>
      <c r="F349" s="145" t="s">
        <v>1746</v>
      </c>
      <c r="G349" s="146" t="s">
        <v>1747</v>
      </c>
      <c r="H349" s="53">
        <v>56785</v>
      </c>
      <c r="I349" s="54">
        <v>5153088</v>
      </c>
      <c r="J349" s="10">
        <v>91</v>
      </c>
      <c r="K349" s="11">
        <v>2.6</v>
      </c>
      <c r="L349" s="61">
        <v>7615110</v>
      </c>
      <c r="M349" s="62">
        <v>9720591</v>
      </c>
      <c r="N349" s="12">
        <v>0.33</v>
      </c>
      <c r="O349" s="13">
        <v>0.67</v>
      </c>
      <c r="P349" s="13"/>
      <c r="Q349" s="14"/>
      <c r="R349" s="35">
        <v>0</v>
      </c>
      <c r="S349" s="36">
        <v>1</v>
      </c>
      <c r="T349" s="36">
        <v>0</v>
      </c>
      <c r="U349" s="36">
        <v>9</v>
      </c>
      <c r="V349" s="36">
        <v>0</v>
      </c>
      <c r="W349" s="37">
        <v>0</v>
      </c>
      <c r="X349" s="37">
        <v>0</v>
      </c>
      <c r="Y349" s="35">
        <f t="shared" si="120"/>
        <v>1</v>
      </c>
      <c r="Z349" s="36">
        <f t="shared" si="121"/>
        <v>1</v>
      </c>
      <c r="AA349" s="36">
        <f t="shared" si="122"/>
        <v>10</v>
      </c>
      <c r="AB349" s="37">
        <f t="shared" si="123"/>
        <v>10</v>
      </c>
      <c r="AC349" s="15">
        <f t="shared" si="118"/>
        <v>0.5880557503196201</v>
      </c>
      <c r="AD349" s="16">
        <f t="shared" si="119"/>
        <v>5.8805575031962007</v>
      </c>
      <c r="AE349" s="9"/>
    </row>
    <row r="350" spans="2:31">
      <c r="B350" s="48" t="s">
        <v>839</v>
      </c>
      <c r="C350" s="145" t="s">
        <v>1760</v>
      </c>
      <c r="D350" s="145" t="s">
        <v>1761</v>
      </c>
      <c r="E350" s="145">
        <v>788</v>
      </c>
      <c r="F350" s="145" t="s">
        <v>1762</v>
      </c>
      <c r="G350" s="146" t="s">
        <v>1763</v>
      </c>
      <c r="H350" s="53">
        <v>164418</v>
      </c>
      <c r="I350" s="54">
        <v>9705102</v>
      </c>
      <c r="J350" s="10">
        <v>59</v>
      </c>
      <c r="K350" s="11">
        <v>1.1499999999999999</v>
      </c>
      <c r="L350" s="61">
        <v>12027961</v>
      </c>
      <c r="M350" s="62">
        <v>12612588</v>
      </c>
      <c r="N350" s="12">
        <v>0.65</v>
      </c>
      <c r="O350" s="13">
        <v>0.35</v>
      </c>
      <c r="P350" s="13"/>
      <c r="Q350" s="14"/>
      <c r="R350" s="35">
        <v>1</v>
      </c>
      <c r="S350" s="36">
        <v>0</v>
      </c>
      <c r="T350" s="36">
        <v>6</v>
      </c>
      <c r="U350" s="36">
        <v>13</v>
      </c>
      <c r="V350" s="36">
        <v>0</v>
      </c>
      <c r="W350" s="37">
        <v>0</v>
      </c>
      <c r="X350" s="37">
        <v>0</v>
      </c>
      <c r="Y350" s="35">
        <f t="shared" si="120"/>
        <v>1</v>
      </c>
      <c r="Z350" s="36">
        <f t="shared" si="121"/>
        <v>7</v>
      </c>
      <c r="AA350" s="36">
        <f t="shared" si="122"/>
        <v>20</v>
      </c>
      <c r="AB350" s="37">
        <f t="shared" si="123"/>
        <v>20</v>
      </c>
      <c r="AC350" s="15">
        <f t="shared" si="118"/>
        <v>1.1096463251216493</v>
      </c>
      <c r="AD350" s="16">
        <f t="shared" si="119"/>
        <v>3.1704180717761412</v>
      </c>
      <c r="AE350" s="9"/>
    </row>
    <row r="351" spans="2:31">
      <c r="B351" s="48" t="s">
        <v>840</v>
      </c>
      <c r="C351" s="145" t="s">
        <v>1780</v>
      </c>
      <c r="D351" s="145" t="s">
        <v>1781</v>
      </c>
      <c r="E351" s="145">
        <v>800</v>
      </c>
      <c r="F351" s="145" t="s">
        <v>1782</v>
      </c>
      <c r="G351" s="146" t="s">
        <v>1783</v>
      </c>
      <c r="H351" s="53">
        <v>241038</v>
      </c>
      <c r="I351" s="54">
        <v>23985712</v>
      </c>
      <c r="J351" s="10">
        <v>100</v>
      </c>
      <c r="K351" s="11">
        <v>2.93</v>
      </c>
      <c r="L351" s="61">
        <v>48021114</v>
      </c>
      <c r="M351" s="62">
        <v>84108178</v>
      </c>
      <c r="N351" s="12">
        <v>0.14000000000000001</v>
      </c>
      <c r="O351" s="13">
        <v>0.86</v>
      </c>
      <c r="P351" s="13"/>
      <c r="Q351" s="14"/>
      <c r="R351" s="35">
        <v>1</v>
      </c>
      <c r="S351" s="36">
        <v>0</v>
      </c>
      <c r="T351" s="36">
        <v>0</v>
      </c>
      <c r="U351" s="36">
        <v>18</v>
      </c>
      <c r="V351" s="36">
        <v>0</v>
      </c>
      <c r="W351" s="37">
        <v>0</v>
      </c>
      <c r="X351" s="37">
        <v>0</v>
      </c>
      <c r="Y351" s="35">
        <f t="shared" si="120"/>
        <v>1</v>
      </c>
      <c r="Z351" s="36">
        <f t="shared" si="121"/>
        <v>1</v>
      </c>
      <c r="AA351" s="36">
        <f t="shared" si="122"/>
        <v>19</v>
      </c>
      <c r="AB351" s="37">
        <f t="shared" si="123"/>
        <v>19</v>
      </c>
      <c r="AC351" s="15">
        <f t="shared" si="118"/>
        <v>0.29779633570423686</v>
      </c>
      <c r="AD351" s="16">
        <f t="shared" si="119"/>
        <v>5.658130378380501</v>
      </c>
      <c r="AE351" s="9"/>
    </row>
    <row r="352" spans="2:31">
      <c r="B352" s="48" t="s">
        <v>841</v>
      </c>
      <c r="C352" s="145" t="s">
        <v>1840</v>
      </c>
      <c r="D352" s="145" t="s">
        <v>1841</v>
      </c>
      <c r="E352" s="145">
        <v>894</v>
      </c>
      <c r="F352" s="145" t="s">
        <v>1842</v>
      </c>
      <c r="G352" s="146" t="s">
        <v>1843</v>
      </c>
      <c r="H352" s="53">
        <v>752614</v>
      </c>
      <c r="I352" s="54">
        <v>9770199</v>
      </c>
      <c r="J352" s="10">
        <v>13</v>
      </c>
      <c r="K352" s="11">
        <v>1.93</v>
      </c>
      <c r="L352" s="61">
        <v>14298976</v>
      </c>
      <c r="M352" s="62">
        <v>20288861</v>
      </c>
      <c r="N352" s="12">
        <v>0.44</v>
      </c>
      <c r="O352" s="13">
        <v>0.56000000000000005</v>
      </c>
      <c r="P352" s="13"/>
      <c r="Q352" s="14"/>
      <c r="R352" s="35">
        <v>1</v>
      </c>
      <c r="S352" s="36">
        <v>0</v>
      </c>
      <c r="T352" s="36">
        <v>6</v>
      </c>
      <c r="U352" s="36">
        <v>10</v>
      </c>
      <c r="V352" s="36">
        <v>0</v>
      </c>
      <c r="W352" s="37">
        <v>0</v>
      </c>
      <c r="X352" s="37">
        <v>0</v>
      </c>
      <c r="Y352" s="35">
        <f t="shared" si="120"/>
        <v>1</v>
      </c>
      <c r="Z352" s="36">
        <f t="shared" si="121"/>
        <v>7</v>
      </c>
      <c r="AA352" s="36">
        <f t="shared" si="122"/>
        <v>17</v>
      </c>
      <c r="AB352" s="37">
        <f t="shared" si="123"/>
        <v>17</v>
      </c>
      <c r="AC352" s="15">
        <f t="shared" si="118"/>
        <v>1.6283282366194292</v>
      </c>
      <c r="AD352" s="16">
        <f t="shared" si="119"/>
        <v>3.9545114317900425</v>
      </c>
      <c r="AE352" s="9"/>
    </row>
    <row r="353" spans="1:31">
      <c r="B353" s="48" t="s">
        <v>842</v>
      </c>
      <c r="C353" s="145" t="s">
        <v>1844</v>
      </c>
      <c r="D353" s="145" t="s">
        <v>1845</v>
      </c>
      <c r="E353" s="145">
        <v>716</v>
      </c>
      <c r="F353" s="145" t="s">
        <v>1846</v>
      </c>
      <c r="G353" s="146" t="s">
        <v>1847</v>
      </c>
      <c r="H353" s="53">
        <v>390759</v>
      </c>
      <c r="I353" s="54">
        <v>11365366</v>
      </c>
      <c r="J353" s="10">
        <v>29</v>
      </c>
      <c r="K353" s="11">
        <v>0.15</v>
      </c>
      <c r="L353" s="61">
        <v>9481418</v>
      </c>
      <c r="M353" s="62">
        <v>9276696</v>
      </c>
      <c r="N353" s="12">
        <v>0.35</v>
      </c>
      <c r="O353" s="13">
        <v>0.65</v>
      </c>
      <c r="P353" s="13"/>
      <c r="Q353" s="14"/>
      <c r="R353" s="35">
        <v>1</v>
      </c>
      <c r="S353" s="36">
        <v>1</v>
      </c>
      <c r="T353" s="36">
        <v>3</v>
      </c>
      <c r="U353" s="36">
        <v>10</v>
      </c>
      <c r="V353" s="36">
        <v>0</v>
      </c>
      <c r="W353" s="37">
        <v>0</v>
      </c>
      <c r="X353" s="37">
        <v>0</v>
      </c>
      <c r="Y353" s="35">
        <f t="shared" si="120"/>
        <v>2</v>
      </c>
      <c r="Z353" s="36">
        <f t="shared" si="121"/>
        <v>5</v>
      </c>
      <c r="AA353" s="36">
        <f t="shared" si="122"/>
        <v>15</v>
      </c>
      <c r="AB353" s="37">
        <f t="shared" si="123"/>
        <v>15</v>
      </c>
      <c r="AC353" s="15">
        <f t="shared" si="118"/>
        <v>1.2569515390629997</v>
      </c>
      <c r="AD353" s="16">
        <f t="shared" si="119"/>
        <v>3.7708546171889985</v>
      </c>
      <c r="AE353" s="9"/>
    </row>
    <row r="354" spans="1:31">
      <c r="A354" s="1" t="s">
        <v>874</v>
      </c>
      <c r="B354" s="49" t="s">
        <v>843</v>
      </c>
      <c r="C354" s="148"/>
      <c r="D354" s="148"/>
      <c r="E354" s="148"/>
      <c r="F354" s="148"/>
      <c r="G354" s="149"/>
      <c r="H354" s="55">
        <v>2511</v>
      </c>
      <c r="I354" s="56">
        <v>732570</v>
      </c>
      <c r="J354" s="17"/>
      <c r="K354" s="18"/>
      <c r="L354" s="63"/>
      <c r="M354" s="64"/>
      <c r="N354" s="19"/>
      <c r="O354" s="20"/>
      <c r="P354" s="20"/>
      <c r="Q354" s="21"/>
      <c r="R354" s="38">
        <v>0</v>
      </c>
      <c r="S354" s="39">
        <v>0</v>
      </c>
      <c r="T354" s="39">
        <v>1</v>
      </c>
      <c r="U354" s="39">
        <v>11</v>
      </c>
      <c r="V354" s="39">
        <v>0</v>
      </c>
      <c r="W354" s="40">
        <v>0</v>
      </c>
      <c r="X354" s="40">
        <v>0</v>
      </c>
      <c r="Y354" s="38">
        <f t="shared" si="120"/>
        <v>0</v>
      </c>
      <c r="Z354" s="39">
        <f t="shared" si="121"/>
        <v>1</v>
      </c>
      <c r="AA354" s="39">
        <f t="shared" si="122"/>
        <v>12</v>
      </c>
      <c r="AB354" s="40">
        <f t="shared" si="123"/>
        <v>12</v>
      </c>
      <c r="AC354" s="22" t="e">
        <f t="shared" si="118"/>
        <v>#DIV/0!</v>
      </c>
      <c r="AD354" s="23" t="e">
        <f t="shared" si="119"/>
        <v>#DIV/0!</v>
      </c>
      <c r="AE354" s="9"/>
    </row>
    <row r="355" spans="1:31">
      <c r="B355" s="48" t="s">
        <v>844</v>
      </c>
      <c r="C355" s="145" t="s">
        <v>1468</v>
      </c>
      <c r="D355" s="145" t="s">
        <v>1469</v>
      </c>
      <c r="E355" s="145">
        <v>175</v>
      </c>
      <c r="F355" s="145" t="s">
        <v>1470</v>
      </c>
      <c r="G355" s="146" t="s">
        <v>1471</v>
      </c>
      <c r="H355" s="53">
        <v>374</v>
      </c>
      <c r="I355" s="54">
        <v>163366</v>
      </c>
      <c r="J355" s="10"/>
      <c r="K355" s="11"/>
      <c r="L355" s="61"/>
      <c r="M355" s="62"/>
      <c r="N355" s="12"/>
      <c r="O355" s="13"/>
      <c r="P355" s="13"/>
      <c r="Q355" s="14"/>
      <c r="R355" s="35">
        <v>0</v>
      </c>
      <c r="S355" s="36">
        <v>0</v>
      </c>
      <c r="T355" s="36">
        <v>0</v>
      </c>
      <c r="U355" s="36">
        <v>1</v>
      </c>
      <c r="V355" s="36">
        <v>1</v>
      </c>
      <c r="W355" s="37">
        <v>0</v>
      </c>
      <c r="X355" s="37">
        <v>0</v>
      </c>
      <c r="Y355" s="35">
        <f t="shared" si="120"/>
        <v>0</v>
      </c>
      <c r="Z355" s="36">
        <f t="shared" si="121"/>
        <v>0</v>
      </c>
      <c r="AA355" s="36">
        <f t="shared" si="122"/>
        <v>1</v>
      </c>
      <c r="AB355" s="37">
        <f t="shared" si="123"/>
        <v>2</v>
      </c>
      <c r="AC355" s="15" t="e">
        <f t="shared" si="118"/>
        <v>#DIV/0!</v>
      </c>
      <c r="AD355" s="16" t="e">
        <f t="shared" si="119"/>
        <v>#DIV/0!</v>
      </c>
      <c r="AE355" s="9"/>
    </row>
    <row r="356" spans="1:31" ht="13.5" thickBot="1">
      <c r="B356" s="48" t="s">
        <v>845</v>
      </c>
      <c r="C356" s="147"/>
      <c r="D356" s="147"/>
      <c r="E356" s="147"/>
      <c r="F356" s="147"/>
      <c r="G356" s="146"/>
      <c r="H356" s="53">
        <v>122</v>
      </c>
      <c r="I356" s="54"/>
      <c r="J356" s="10"/>
      <c r="K356" s="11"/>
      <c r="L356" s="61"/>
      <c r="M356" s="62"/>
      <c r="N356" s="12"/>
      <c r="O356" s="13"/>
      <c r="P356" s="13"/>
      <c r="Q356" s="14"/>
      <c r="R356" s="35">
        <v>0</v>
      </c>
      <c r="S356" s="36">
        <v>0</v>
      </c>
      <c r="T356" s="36">
        <v>0</v>
      </c>
      <c r="U356" s="36">
        <v>0</v>
      </c>
      <c r="V356" s="36">
        <v>0</v>
      </c>
      <c r="W356" s="37">
        <v>1</v>
      </c>
      <c r="X356" s="37">
        <v>0</v>
      </c>
      <c r="Y356" s="35">
        <f t="shared" si="120"/>
        <v>0</v>
      </c>
      <c r="Z356" s="36">
        <f t="shared" si="121"/>
        <v>0</v>
      </c>
      <c r="AA356" s="36">
        <f t="shared" si="122"/>
        <v>0</v>
      </c>
      <c r="AB356" s="37">
        <f t="shared" si="123"/>
        <v>1</v>
      </c>
      <c r="AC356" s="15" t="e">
        <f t="shared" si="118"/>
        <v>#DIV/0!</v>
      </c>
      <c r="AD356" s="16" t="e">
        <f t="shared" si="119"/>
        <v>#DIV/0!</v>
      </c>
      <c r="AE356" s="9"/>
    </row>
    <row r="357" spans="1:31" ht="13.5" thickBot="1">
      <c r="A357" s="1" t="s">
        <v>923</v>
      </c>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row>
    <row r="358" spans="1:31" ht="18.75" thickBot="1">
      <c r="A358" s="1" t="s">
        <v>872</v>
      </c>
      <c r="B358" s="104" t="s">
        <v>846</v>
      </c>
      <c r="C358" s="143"/>
      <c r="D358" s="143"/>
      <c r="E358" s="143"/>
      <c r="F358" s="143"/>
      <c r="G358" s="144"/>
      <c r="H358" s="51">
        <f>SUM(H359:H386)</f>
        <v>8504349</v>
      </c>
      <c r="I358" s="52">
        <f>SUM(I359:I386)</f>
        <v>31186324</v>
      </c>
      <c r="J358" s="25">
        <f>I358/H358</f>
        <v>3.6671030316371072</v>
      </c>
      <c r="K358" s="26"/>
      <c r="L358" s="59">
        <f>SUM(L359:L386)</f>
        <v>37971580</v>
      </c>
      <c r="M358" s="60">
        <f>SUM(M359:M386)</f>
        <v>42600912</v>
      </c>
      <c r="N358" s="27"/>
      <c r="O358" s="28"/>
      <c r="P358" s="28"/>
      <c r="Q358" s="29"/>
      <c r="R358" s="32">
        <f t="shared" ref="R358:AB358" si="124">SUM(R359:R386)</f>
        <v>6</v>
      </c>
      <c r="S358" s="33">
        <f t="shared" si="124"/>
        <v>0</v>
      </c>
      <c r="T358" s="33">
        <f t="shared" si="124"/>
        <v>47</v>
      </c>
      <c r="U358" s="33">
        <f t="shared" si="124"/>
        <v>199</v>
      </c>
      <c r="V358" s="33">
        <f t="shared" si="124"/>
        <v>24</v>
      </c>
      <c r="W358" s="34">
        <f t="shared" si="124"/>
        <v>5</v>
      </c>
      <c r="X358" s="34">
        <f t="shared" ref="X358" si="125">SUM(X359:X386)</f>
        <v>2</v>
      </c>
      <c r="Y358" s="32">
        <f t="shared" si="124"/>
        <v>6</v>
      </c>
      <c r="Z358" s="33">
        <f t="shared" si="124"/>
        <v>53</v>
      </c>
      <c r="AA358" s="33">
        <f t="shared" si="124"/>
        <v>252</v>
      </c>
      <c r="AB358" s="34">
        <f t="shared" si="124"/>
        <v>283</v>
      </c>
      <c r="AC358" s="30" t="e">
        <f t="shared" ref="AC358:AC386" si="126">Z358/(I358*N358)*1000000</f>
        <v>#DIV/0!</v>
      </c>
      <c r="AD358" s="31" t="e">
        <f t="shared" ref="AD358:AD386" si="127">AA358/(I358*N358)*1000000</f>
        <v>#DIV/0!</v>
      </c>
      <c r="AE358" s="9"/>
    </row>
    <row r="359" spans="1:31">
      <c r="A359" s="1" t="s">
        <v>874</v>
      </c>
      <c r="B359" s="49" t="s">
        <v>846</v>
      </c>
      <c r="C359" s="148" t="s">
        <v>987</v>
      </c>
      <c r="D359" s="148" t="s">
        <v>988</v>
      </c>
      <c r="E359" s="148">
        <v>36</v>
      </c>
      <c r="F359" s="148" t="s">
        <v>989</v>
      </c>
      <c r="G359" s="149" t="s">
        <v>990</v>
      </c>
      <c r="H359" s="55">
        <v>7682300</v>
      </c>
      <c r="I359" s="56">
        <v>19357594</v>
      </c>
      <c r="J359" s="17">
        <v>2.5</v>
      </c>
      <c r="K359" s="18">
        <v>0.99</v>
      </c>
      <c r="L359" s="63">
        <v>23022980</v>
      </c>
      <c r="M359" s="64">
        <v>24175783</v>
      </c>
      <c r="N359" s="19">
        <v>0.85</v>
      </c>
      <c r="O359" s="20">
        <v>0.15</v>
      </c>
      <c r="P359" s="20" t="s">
        <v>887</v>
      </c>
      <c r="Q359" s="21"/>
      <c r="R359" s="38">
        <v>5</v>
      </c>
      <c r="S359" s="39">
        <v>0</v>
      </c>
      <c r="T359" s="39">
        <v>38</v>
      </c>
      <c r="U359" s="39">
        <v>126</v>
      </c>
      <c r="V359" s="39">
        <v>7</v>
      </c>
      <c r="W359" s="40">
        <v>3</v>
      </c>
      <c r="X359" s="40">
        <v>1</v>
      </c>
      <c r="Y359" s="38">
        <f t="shared" ref="Y359:Y386" si="128">SUM(R359:S359)</f>
        <v>5</v>
      </c>
      <c r="Z359" s="39">
        <f t="shared" ref="Z359:Z386" si="129">SUM(R359:T359)</f>
        <v>43</v>
      </c>
      <c r="AA359" s="39">
        <f t="shared" ref="AA359:AA386" si="130">SUM(R359:U359)</f>
        <v>169</v>
      </c>
      <c r="AB359" s="40">
        <f t="shared" ref="AB359:AB386" si="131">SUM(R359:X359)</f>
        <v>180</v>
      </c>
      <c r="AC359" s="22">
        <f t="shared" si="126"/>
        <v>2.6133534619084196</v>
      </c>
      <c r="AD359" s="23">
        <f t="shared" si="127"/>
        <v>10.271086861919137</v>
      </c>
      <c r="AE359" s="9"/>
    </row>
    <row r="360" spans="1:31">
      <c r="B360" s="48" t="s">
        <v>1119</v>
      </c>
      <c r="C360" s="145" t="s">
        <v>1532</v>
      </c>
      <c r="D360" s="145" t="s">
        <v>1533</v>
      </c>
      <c r="E360" s="145">
        <v>554</v>
      </c>
      <c r="F360" s="145" t="s">
        <v>1534</v>
      </c>
      <c r="G360" s="146" t="s">
        <v>1535</v>
      </c>
      <c r="H360" s="53">
        <v>270534</v>
      </c>
      <c r="I360" s="54">
        <v>3864129</v>
      </c>
      <c r="J360" s="10">
        <v>14</v>
      </c>
      <c r="K360" s="11">
        <v>1.1399999999999999</v>
      </c>
      <c r="L360" s="61">
        <v>4672537</v>
      </c>
      <c r="M360" s="62">
        <v>4842397</v>
      </c>
      <c r="N360" s="12">
        <v>0.87</v>
      </c>
      <c r="O360" s="13">
        <v>0.13</v>
      </c>
      <c r="P360" s="13" t="s">
        <v>887</v>
      </c>
      <c r="Q360" s="14"/>
      <c r="R360" s="35">
        <v>1</v>
      </c>
      <c r="S360" s="36">
        <v>0</v>
      </c>
      <c r="T360" s="36">
        <v>7</v>
      </c>
      <c r="U360" s="36">
        <v>42</v>
      </c>
      <c r="V360" s="36">
        <v>2</v>
      </c>
      <c r="W360" s="37">
        <v>0</v>
      </c>
      <c r="X360" s="37">
        <v>0</v>
      </c>
      <c r="Y360" s="35">
        <f t="shared" si="128"/>
        <v>1</v>
      </c>
      <c r="Z360" s="36">
        <f t="shared" si="129"/>
        <v>8</v>
      </c>
      <c r="AA360" s="36">
        <f t="shared" si="130"/>
        <v>50</v>
      </c>
      <c r="AB360" s="37">
        <f t="shared" si="131"/>
        <v>52</v>
      </c>
      <c r="AC360" s="15">
        <f t="shared" si="126"/>
        <v>2.3796830537620703</v>
      </c>
      <c r="AD360" s="16">
        <f t="shared" si="127"/>
        <v>14.87301908601294</v>
      </c>
      <c r="AE360" s="9"/>
    </row>
    <row r="361" spans="1:31">
      <c r="B361" s="48" t="s">
        <v>902</v>
      </c>
      <c r="C361" s="145" t="s">
        <v>1576</v>
      </c>
      <c r="D361" s="145" t="s">
        <v>1577</v>
      </c>
      <c r="E361" s="145">
        <v>598</v>
      </c>
      <c r="F361" s="145" t="s">
        <v>1578</v>
      </c>
      <c r="G361" s="146" t="s">
        <v>1579</v>
      </c>
      <c r="H361" s="53">
        <v>462840</v>
      </c>
      <c r="I361" s="54">
        <v>5049055</v>
      </c>
      <c r="J361" s="10">
        <v>17</v>
      </c>
      <c r="K361" s="11">
        <v>2.4300000000000002</v>
      </c>
      <c r="L361" s="61">
        <v>8001357</v>
      </c>
      <c r="M361" s="62">
        <v>10670394</v>
      </c>
      <c r="N361" s="12">
        <v>0.17</v>
      </c>
      <c r="O361" s="13">
        <v>0.83</v>
      </c>
      <c r="P361" s="13"/>
      <c r="Q361" s="14"/>
      <c r="R361" s="35">
        <v>0</v>
      </c>
      <c r="S361" s="36">
        <v>0</v>
      </c>
      <c r="T361" s="36">
        <v>1</v>
      </c>
      <c r="U361" s="36">
        <v>17</v>
      </c>
      <c r="V361" s="36">
        <v>1</v>
      </c>
      <c r="W361" s="37">
        <v>0</v>
      </c>
      <c r="X361" s="37">
        <v>0</v>
      </c>
      <c r="Y361" s="35">
        <f t="shared" si="128"/>
        <v>0</v>
      </c>
      <c r="Z361" s="36">
        <f t="shared" si="129"/>
        <v>1</v>
      </c>
      <c r="AA361" s="36">
        <f t="shared" si="130"/>
        <v>18</v>
      </c>
      <c r="AB361" s="37">
        <f t="shared" si="131"/>
        <v>19</v>
      </c>
      <c r="AC361" s="15">
        <f t="shared" si="126"/>
        <v>1.165040377095609</v>
      </c>
      <c r="AD361" s="16">
        <f t="shared" si="127"/>
        <v>20.970726787720963</v>
      </c>
      <c r="AE361" s="9"/>
    </row>
    <row r="362" spans="1:31">
      <c r="A362" s="1" t="s">
        <v>874</v>
      </c>
      <c r="B362" s="49" t="s">
        <v>926</v>
      </c>
      <c r="C362" s="148" t="s">
        <v>1476</v>
      </c>
      <c r="D362" s="148" t="s">
        <v>1477</v>
      </c>
      <c r="E362" s="148">
        <v>583</v>
      </c>
      <c r="F362" s="148" t="s">
        <v>1478</v>
      </c>
      <c r="G362" s="149" t="s">
        <v>1479</v>
      </c>
      <c r="H362" s="55">
        <v>702</v>
      </c>
      <c r="I362" s="56">
        <v>134597</v>
      </c>
      <c r="J362" s="17">
        <v>192</v>
      </c>
      <c r="K362" s="18">
        <v>3.28</v>
      </c>
      <c r="L362" s="63">
        <v>142869</v>
      </c>
      <c r="M362" s="64">
        <v>142951</v>
      </c>
      <c r="N362" s="19">
        <v>0.28999999999999998</v>
      </c>
      <c r="O362" s="20">
        <v>0.71</v>
      </c>
      <c r="P362" s="20"/>
      <c r="Q362" s="21"/>
      <c r="R362" s="38">
        <v>0</v>
      </c>
      <c r="S362" s="39">
        <v>0</v>
      </c>
      <c r="T362" s="39">
        <v>0</v>
      </c>
      <c r="U362" s="39">
        <v>1</v>
      </c>
      <c r="V362" s="39">
        <v>1</v>
      </c>
      <c r="W362" s="40">
        <v>0</v>
      </c>
      <c r="X362" s="40">
        <v>0</v>
      </c>
      <c r="Y362" s="38">
        <f t="shared" si="128"/>
        <v>0</v>
      </c>
      <c r="Z362" s="39">
        <f t="shared" si="129"/>
        <v>0</v>
      </c>
      <c r="AA362" s="39">
        <f t="shared" si="130"/>
        <v>1</v>
      </c>
      <c r="AB362" s="40">
        <f t="shared" si="131"/>
        <v>2</v>
      </c>
      <c r="AC362" s="22">
        <f t="shared" si="126"/>
        <v>0</v>
      </c>
      <c r="AD362" s="23">
        <f t="shared" si="127"/>
        <v>25.619262406063772</v>
      </c>
      <c r="AE362" s="9"/>
    </row>
    <row r="363" spans="1:31">
      <c r="B363" s="48" t="s">
        <v>847</v>
      </c>
      <c r="C363" s="145" t="s">
        <v>1200</v>
      </c>
      <c r="D363" s="145" t="s">
        <v>1201</v>
      </c>
      <c r="E363" s="145">
        <v>242</v>
      </c>
      <c r="F363" s="145" t="s">
        <v>1202</v>
      </c>
      <c r="G363" s="146" t="s">
        <v>1203</v>
      </c>
      <c r="H363" s="53">
        <v>18376</v>
      </c>
      <c r="I363" s="54">
        <v>844330</v>
      </c>
      <c r="J363" s="10">
        <v>46</v>
      </c>
      <c r="K363" s="11">
        <v>1.41</v>
      </c>
      <c r="L363" s="61">
        <v>1153122</v>
      </c>
      <c r="M363" s="62">
        <v>1447573</v>
      </c>
      <c r="N363" s="12">
        <v>0.42</v>
      </c>
      <c r="O363" s="13">
        <v>0.57999999999999996</v>
      </c>
      <c r="P363" s="13"/>
      <c r="Q363" s="14"/>
      <c r="R363" s="35">
        <v>0</v>
      </c>
      <c r="S363" s="36">
        <v>0</v>
      </c>
      <c r="T363" s="36">
        <v>0</v>
      </c>
      <c r="U363" s="36">
        <v>3</v>
      </c>
      <c r="V363" s="36">
        <v>1</v>
      </c>
      <c r="W363" s="37">
        <v>0</v>
      </c>
      <c r="X363" s="37">
        <v>0</v>
      </c>
      <c r="Y363" s="35">
        <f t="shared" si="128"/>
        <v>0</v>
      </c>
      <c r="Z363" s="36">
        <f t="shared" si="129"/>
        <v>0</v>
      </c>
      <c r="AA363" s="36">
        <f t="shared" si="130"/>
        <v>3</v>
      </c>
      <c r="AB363" s="37">
        <f t="shared" si="131"/>
        <v>4</v>
      </c>
      <c r="AC363" s="15">
        <f t="shared" si="126"/>
        <v>0</v>
      </c>
      <c r="AD363" s="16">
        <f t="shared" si="127"/>
        <v>8.459793141138114</v>
      </c>
      <c r="AE363" s="9"/>
    </row>
    <row r="364" spans="1:31">
      <c r="B364" s="48" t="s">
        <v>848</v>
      </c>
      <c r="C364" s="145" t="s">
        <v>1364</v>
      </c>
      <c r="D364" s="145" t="s">
        <v>1365</v>
      </c>
      <c r="E364" s="145">
        <v>296</v>
      </c>
      <c r="F364" s="145" t="s">
        <v>1366</v>
      </c>
      <c r="G364" s="146" t="s">
        <v>1367</v>
      </c>
      <c r="H364" s="53">
        <v>811</v>
      </c>
      <c r="I364" s="54">
        <v>94149</v>
      </c>
      <c r="J364" s="10">
        <v>116</v>
      </c>
      <c r="K364" s="11">
        <v>2.31</v>
      </c>
      <c r="L364" s="61">
        <v>158047</v>
      </c>
      <c r="M364" s="62">
        <v>235342</v>
      </c>
      <c r="N364" s="12">
        <v>0.37</v>
      </c>
      <c r="O364" s="13">
        <v>0.63</v>
      </c>
      <c r="P364" s="13"/>
      <c r="Q364" s="14"/>
      <c r="R364" s="35">
        <v>0</v>
      </c>
      <c r="S364" s="36">
        <v>0</v>
      </c>
      <c r="T364" s="36">
        <v>0</v>
      </c>
      <c r="U364" s="36">
        <v>1</v>
      </c>
      <c r="V364" s="36">
        <v>9</v>
      </c>
      <c r="W364" s="37">
        <v>0</v>
      </c>
      <c r="X364" s="37">
        <v>1</v>
      </c>
      <c r="Y364" s="35">
        <f t="shared" si="128"/>
        <v>0</v>
      </c>
      <c r="Z364" s="36">
        <f t="shared" si="129"/>
        <v>0</v>
      </c>
      <c r="AA364" s="36">
        <f t="shared" si="130"/>
        <v>1</v>
      </c>
      <c r="AB364" s="37">
        <f t="shared" si="131"/>
        <v>11</v>
      </c>
      <c r="AC364" s="15">
        <f t="shared" si="126"/>
        <v>0</v>
      </c>
      <c r="AD364" s="16">
        <f t="shared" si="127"/>
        <v>28.706653312331547</v>
      </c>
      <c r="AE364" s="9"/>
    </row>
    <row r="365" spans="1:31">
      <c r="B365" s="48" t="s">
        <v>849</v>
      </c>
      <c r="C365" s="145" t="s">
        <v>1452</v>
      </c>
      <c r="D365" s="145" t="s">
        <v>1453</v>
      </c>
      <c r="E365" s="145">
        <v>584</v>
      </c>
      <c r="F365" s="145" t="s">
        <v>1454</v>
      </c>
      <c r="G365" s="146" t="s">
        <v>1455</v>
      </c>
      <c r="H365" s="53">
        <v>181</v>
      </c>
      <c r="I365" s="54">
        <v>70822</v>
      </c>
      <c r="J365" s="10">
        <v>391</v>
      </c>
      <c r="K365" s="11">
        <v>3.88</v>
      </c>
      <c r="L365" s="61">
        <v>171134</v>
      </c>
      <c r="M365" s="62">
        <v>347893</v>
      </c>
      <c r="N365" s="12">
        <v>0.73</v>
      </c>
      <c r="O365" s="13">
        <v>0.28999999999999998</v>
      </c>
      <c r="P365" s="13"/>
      <c r="Q365" s="14"/>
      <c r="R365" s="35">
        <v>0</v>
      </c>
      <c r="S365" s="36">
        <v>0</v>
      </c>
      <c r="T365" s="36">
        <v>0</v>
      </c>
      <c r="U365" s="36">
        <v>1</v>
      </c>
      <c r="V365" s="36">
        <v>0</v>
      </c>
      <c r="W365" s="37">
        <v>0</v>
      </c>
      <c r="X365" s="37">
        <v>0</v>
      </c>
      <c r="Y365" s="35">
        <f t="shared" si="128"/>
        <v>0</v>
      </c>
      <c r="Z365" s="36">
        <f t="shared" si="129"/>
        <v>0</v>
      </c>
      <c r="AA365" s="36">
        <f t="shared" si="130"/>
        <v>1</v>
      </c>
      <c r="AB365" s="37">
        <f t="shared" si="131"/>
        <v>1</v>
      </c>
      <c r="AC365" s="15">
        <f t="shared" si="126"/>
        <v>0</v>
      </c>
      <c r="AD365" s="16">
        <f t="shared" si="127"/>
        <v>19.342337320304853</v>
      </c>
      <c r="AE365" s="9"/>
    </row>
    <row r="366" spans="1:31">
      <c r="B366" s="48" t="s">
        <v>850</v>
      </c>
      <c r="C366" s="145" t="s">
        <v>1516</v>
      </c>
      <c r="D366" s="145" t="s">
        <v>1517</v>
      </c>
      <c r="E366" s="145">
        <v>520</v>
      </c>
      <c r="F366" s="145" t="s">
        <v>1518</v>
      </c>
      <c r="G366" s="146" t="s">
        <v>1519</v>
      </c>
      <c r="H366" s="53">
        <v>21</v>
      </c>
      <c r="I366" s="54">
        <v>12088</v>
      </c>
      <c r="J366" s="10">
        <v>570</v>
      </c>
      <c r="K366" s="11">
        <v>2</v>
      </c>
      <c r="L366" s="61">
        <v>17887</v>
      </c>
      <c r="M366" s="62">
        <v>22696</v>
      </c>
      <c r="N366" s="12">
        <v>1</v>
      </c>
      <c r="O366" s="13">
        <v>0</v>
      </c>
      <c r="P366" s="13"/>
      <c r="Q366" s="14"/>
      <c r="R366" s="35">
        <v>0</v>
      </c>
      <c r="S366" s="36">
        <v>0</v>
      </c>
      <c r="T366" s="36">
        <v>0</v>
      </c>
      <c r="U366" s="36">
        <v>0</v>
      </c>
      <c r="V366" s="36">
        <v>0</v>
      </c>
      <c r="W366" s="37">
        <v>1</v>
      </c>
      <c r="X366" s="37">
        <v>0</v>
      </c>
      <c r="Y366" s="35">
        <f t="shared" si="128"/>
        <v>0</v>
      </c>
      <c r="Z366" s="36">
        <f t="shared" si="129"/>
        <v>0</v>
      </c>
      <c r="AA366" s="36">
        <f t="shared" si="130"/>
        <v>0</v>
      </c>
      <c r="AB366" s="37">
        <f t="shared" si="131"/>
        <v>1</v>
      </c>
      <c r="AC366" s="15">
        <f t="shared" si="126"/>
        <v>0</v>
      </c>
      <c r="AD366" s="16">
        <f t="shared" si="127"/>
        <v>0</v>
      </c>
      <c r="AE366" s="9"/>
    </row>
    <row r="367" spans="1:31">
      <c r="B367" s="48" t="s">
        <v>903</v>
      </c>
      <c r="C367" s="145" t="s">
        <v>1568</v>
      </c>
      <c r="D367" s="145" t="s">
        <v>1569</v>
      </c>
      <c r="E367" s="145">
        <v>585</v>
      </c>
      <c r="F367" s="145" t="s">
        <v>1570</v>
      </c>
      <c r="G367" s="146" t="s">
        <v>1571</v>
      </c>
      <c r="H367" s="53">
        <v>488</v>
      </c>
      <c r="I367" s="54">
        <v>19092</v>
      </c>
      <c r="J367" s="10">
        <v>39</v>
      </c>
      <c r="K367" s="11">
        <v>1.69</v>
      </c>
      <c r="L367" s="61">
        <v>24320</v>
      </c>
      <c r="M367" s="62">
        <v>26300</v>
      </c>
      <c r="N367" s="12">
        <v>0.74</v>
      </c>
      <c r="O367" s="13">
        <v>0.26</v>
      </c>
      <c r="P367" s="13"/>
      <c r="Q367" s="14"/>
      <c r="R367" s="35">
        <v>0</v>
      </c>
      <c r="S367" s="36">
        <v>0</v>
      </c>
      <c r="T367" s="36">
        <v>0</v>
      </c>
      <c r="U367" s="36">
        <v>0</v>
      </c>
      <c r="V367" s="36">
        <v>1</v>
      </c>
      <c r="W367" s="37">
        <v>0</v>
      </c>
      <c r="X367" s="37">
        <v>0</v>
      </c>
      <c r="Y367" s="35">
        <f t="shared" si="128"/>
        <v>0</v>
      </c>
      <c r="Z367" s="36">
        <f t="shared" si="129"/>
        <v>0</v>
      </c>
      <c r="AA367" s="36">
        <f t="shared" si="130"/>
        <v>0</v>
      </c>
      <c r="AB367" s="37">
        <f t="shared" si="131"/>
        <v>1</v>
      </c>
      <c r="AC367" s="15">
        <f t="shared" si="126"/>
        <v>0</v>
      </c>
      <c r="AD367" s="16">
        <f t="shared" si="127"/>
        <v>0</v>
      </c>
      <c r="AE367" s="9"/>
    </row>
    <row r="368" spans="1:31">
      <c r="B368" s="48" t="s">
        <v>851</v>
      </c>
      <c r="C368" s="145" t="s">
        <v>1636</v>
      </c>
      <c r="D368" s="145" t="s">
        <v>1637</v>
      </c>
      <c r="E368" s="145">
        <v>882</v>
      </c>
      <c r="F368" s="145" t="s">
        <v>1638</v>
      </c>
      <c r="G368" s="146" t="s">
        <v>1639</v>
      </c>
      <c r="H368" s="53">
        <v>2831</v>
      </c>
      <c r="I368" s="54">
        <v>179058</v>
      </c>
      <c r="J368" s="10">
        <v>63</v>
      </c>
      <c r="K368" s="11">
        <v>-0.23</v>
      </c>
      <c r="L368" s="61">
        <v>177452</v>
      </c>
      <c r="M368" s="62">
        <v>170739</v>
      </c>
      <c r="N368" s="12">
        <v>0.21</v>
      </c>
      <c r="O368" s="13">
        <v>0.79</v>
      </c>
      <c r="P368" s="13"/>
      <c r="Q368" s="14"/>
      <c r="R368" s="35">
        <v>0</v>
      </c>
      <c r="S368" s="36">
        <v>0</v>
      </c>
      <c r="T368" s="36">
        <v>0</v>
      </c>
      <c r="U368" s="36">
        <v>1</v>
      </c>
      <c r="V368" s="36">
        <v>0</v>
      </c>
      <c r="W368" s="37">
        <v>0</v>
      </c>
      <c r="X368" s="37">
        <v>0</v>
      </c>
      <c r="Y368" s="35">
        <f t="shared" si="128"/>
        <v>0</v>
      </c>
      <c r="Z368" s="36">
        <f t="shared" si="129"/>
        <v>0</v>
      </c>
      <c r="AA368" s="36">
        <f t="shared" si="130"/>
        <v>1</v>
      </c>
      <c r="AB368" s="37">
        <f t="shared" si="131"/>
        <v>1</v>
      </c>
      <c r="AC368" s="15">
        <f t="shared" si="126"/>
        <v>0</v>
      </c>
      <c r="AD368" s="16">
        <f t="shared" si="127"/>
        <v>26.594202782923755</v>
      </c>
      <c r="AE368" s="9"/>
    </row>
    <row r="369" spans="1:31">
      <c r="B369" s="48" t="s">
        <v>852</v>
      </c>
      <c r="C369" s="145" t="s">
        <v>1680</v>
      </c>
      <c r="D369" s="145" t="s">
        <v>1681</v>
      </c>
      <c r="E369" s="145">
        <v>90</v>
      </c>
      <c r="F369" s="145" t="s">
        <v>1682</v>
      </c>
      <c r="G369" s="146" t="s">
        <v>1683</v>
      </c>
      <c r="H369" s="53">
        <v>27556</v>
      </c>
      <c r="I369" s="54">
        <v>480442</v>
      </c>
      <c r="J369" s="10"/>
      <c r="K369" s="11"/>
      <c r="L369" s="61"/>
      <c r="M369" s="62"/>
      <c r="N369" s="12"/>
      <c r="O369" s="13"/>
      <c r="P369" s="13"/>
      <c r="Q369" s="14"/>
      <c r="R369" s="35">
        <v>0</v>
      </c>
      <c r="S369" s="36">
        <v>0</v>
      </c>
      <c r="T369" s="36">
        <v>0</v>
      </c>
      <c r="U369" s="36">
        <v>4</v>
      </c>
      <c r="V369" s="36">
        <v>0</v>
      </c>
      <c r="W369" s="37">
        <v>0</v>
      </c>
      <c r="X369" s="37">
        <v>0</v>
      </c>
      <c r="Y369" s="35">
        <f t="shared" si="128"/>
        <v>0</v>
      </c>
      <c r="Z369" s="36">
        <f t="shared" si="129"/>
        <v>0</v>
      </c>
      <c r="AA369" s="36">
        <f t="shared" si="130"/>
        <v>4</v>
      </c>
      <c r="AB369" s="37">
        <f t="shared" si="131"/>
        <v>4</v>
      </c>
      <c r="AC369" s="15" t="e">
        <f t="shared" si="126"/>
        <v>#DIV/0!</v>
      </c>
      <c r="AD369" s="16" t="e">
        <f t="shared" si="127"/>
        <v>#DIV/0!</v>
      </c>
      <c r="AE369" s="9"/>
    </row>
    <row r="370" spans="1:31">
      <c r="B370" s="48" t="s">
        <v>853</v>
      </c>
      <c r="C370" s="145" t="s">
        <v>1752</v>
      </c>
      <c r="D370" s="145" t="s">
        <v>1753</v>
      </c>
      <c r="E370" s="145">
        <v>776</v>
      </c>
      <c r="F370" s="145" t="s">
        <v>1754</v>
      </c>
      <c r="G370" s="146" t="s">
        <v>1755</v>
      </c>
      <c r="H370" s="53">
        <v>750</v>
      </c>
      <c r="I370" s="54">
        <v>104227</v>
      </c>
      <c r="J370" s="10">
        <v>139</v>
      </c>
      <c r="K370" s="11">
        <v>1.79</v>
      </c>
      <c r="L370" s="61">
        <v>150787</v>
      </c>
      <c r="M370" s="62">
        <v>188340</v>
      </c>
      <c r="N370" s="12">
        <v>0.45</v>
      </c>
      <c r="O370" s="13">
        <v>0.55000000000000004</v>
      </c>
      <c r="P370" s="13"/>
      <c r="Q370" s="14"/>
      <c r="R370" s="35">
        <v>0</v>
      </c>
      <c r="S370" s="36">
        <v>0</v>
      </c>
      <c r="T370" s="36">
        <v>0</v>
      </c>
      <c r="U370" s="36">
        <v>1</v>
      </c>
      <c r="V370" s="36">
        <v>0</v>
      </c>
      <c r="W370" s="37">
        <v>0</v>
      </c>
      <c r="X370" s="37">
        <v>0</v>
      </c>
      <c r="Y370" s="35">
        <f t="shared" si="128"/>
        <v>0</v>
      </c>
      <c r="Z370" s="36">
        <f t="shared" si="129"/>
        <v>0</v>
      </c>
      <c r="AA370" s="36">
        <f t="shared" si="130"/>
        <v>1</v>
      </c>
      <c r="AB370" s="37">
        <f t="shared" si="131"/>
        <v>1</v>
      </c>
      <c r="AC370" s="15">
        <f t="shared" si="126"/>
        <v>0</v>
      </c>
      <c r="AD370" s="16">
        <f t="shared" si="127"/>
        <v>21.32098421927353</v>
      </c>
      <c r="AE370" s="9"/>
    </row>
    <row r="371" spans="1:31">
      <c r="B371" s="48" t="s">
        <v>854</v>
      </c>
      <c r="C371" s="145" t="s">
        <v>1776</v>
      </c>
      <c r="D371" s="145" t="s">
        <v>1777</v>
      </c>
      <c r="E371" s="145">
        <v>798</v>
      </c>
      <c r="F371" s="145" t="s">
        <v>1778</v>
      </c>
      <c r="G371" s="146" t="s">
        <v>1779</v>
      </c>
      <c r="H371" s="53">
        <v>26</v>
      </c>
      <c r="I371" s="54">
        <v>10991</v>
      </c>
      <c r="J371" s="10">
        <v>423</v>
      </c>
      <c r="K371" s="11">
        <v>1.4</v>
      </c>
      <c r="L371" s="61">
        <v>15821</v>
      </c>
      <c r="M371" s="62">
        <v>20018</v>
      </c>
      <c r="N371" s="12">
        <v>0.45</v>
      </c>
      <c r="O371" s="13">
        <v>0.55000000000000004</v>
      </c>
      <c r="P371" s="13"/>
      <c r="Q371" s="14"/>
      <c r="R371" s="35">
        <v>0</v>
      </c>
      <c r="S371" s="36">
        <v>0</v>
      </c>
      <c r="T371" s="36">
        <v>0</v>
      </c>
      <c r="U371" s="36">
        <v>0</v>
      </c>
      <c r="V371" s="36">
        <v>1</v>
      </c>
      <c r="W371" s="37">
        <v>0</v>
      </c>
      <c r="X371" s="37">
        <v>0</v>
      </c>
      <c r="Y371" s="35">
        <f t="shared" si="128"/>
        <v>0</v>
      </c>
      <c r="Z371" s="36">
        <f t="shared" si="129"/>
        <v>0</v>
      </c>
      <c r="AA371" s="36">
        <f t="shared" si="130"/>
        <v>0</v>
      </c>
      <c r="AB371" s="37">
        <f t="shared" si="131"/>
        <v>1</v>
      </c>
      <c r="AC371" s="15">
        <f t="shared" si="126"/>
        <v>0</v>
      </c>
      <c r="AD371" s="16">
        <f t="shared" si="127"/>
        <v>0</v>
      </c>
      <c r="AE371" s="9"/>
    </row>
    <row r="372" spans="1:31">
      <c r="B372" s="48" t="s">
        <v>855</v>
      </c>
      <c r="C372" s="145" t="s">
        <v>1812</v>
      </c>
      <c r="D372" s="145" t="s">
        <v>1813</v>
      </c>
      <c r="E372" s="145">
        <v>548</v>
      </c>
      <c r="F372" s="145" t="s">
        <v>1814</v>
      </c>
      <c r="G372" s="146" t="s">
        <v>1815</v>
      </c>
      <c r="H372" s="53">
        <v>12190</v>
      </c>
      <c r="I372" s="54">
        <v>192910</v>
      </c>
      <c r="J372" s="10">
        <v>16</v>
      </c>
      <c r="K372" s="11">
        <v>1.7</v>
      </c>
      <c r="L372" s="61">
        <v>263267</v>
      </c>
      <c r="M372" s="62">
        <v>310486</v>
      </c>
      <c r="N372" s="12">
        <v>0.19</v>
      </c>
      <c r="O372" s="13">
        <v>0.8</v>
      </c>
      <c r="P372" s="13"/>
      <c r="Q372" s="14"/>
      <c r="R372" s="35">
        <v>0</v>
      </c>
      <c r="S372" s="36">
        <v>0</v>
      </c>
      <c r="T372" s="36">
        <v>0</v>
      </c>
      <c r="U372" s="36">
        <v>2</v>
      </c>
      <c r="V372" s="36">
        <v>1</v>
      </c>
      <c r="W372" s="37">
        <v>0</v>
      </c>
      <c r="X372" s="37">
        <v>0</v>
      </c>
      <c r="Y372" s="35">
        <f t="shared" si="128"/>
        <v>0</v>
      </c>
      <c r="Z372" s="36">
        <f t="shared" si="129"/>
        <v>0</v>
      </c>
      <c r="AA372" s="36">
        <f t="shared" si="130"/>
        <v>2</v>
      </c>
      <c r="AB372" s="37">
        <f t="shared" si="131"/>
        <v>3</v>
      </c>
      <c r="AC372" s="15">
        <f t="shared" si="126"/>
        <v>0</v>
      </c>
      <c r="AD372" s="16">
        <f t="shared" si="127"/>
        <v>54.565941576246352</v>
      </c>
      <c r="AE372" s="9"/>
    </row>
    <row r="373" spans="1:31">
      <c r="A373" s="1" t="s">
        <v>874</v>
      </c>
      <c r="B373" s="49" t="s">
        <v>904</v>
      </c>
      <c r="C373" s="148"/>
      <c r="D373" s="148"/>
      <c r="E373" s="148"/>
      <c r="F373" s="148"/>
      <c r="G373" s="149"/>
      <c r="H373" s="55"/>
      <c r="I373" s="56"/>
      <c r="J373" s="17"/>
      <c r="K373" s="18"/>
      <c r="L373" s="63"/>
      <c r="M373" s="64"/>
      <c r="N373" s="19"/>
      <c r="O373" s="20"/>
      <c r="P373" s="20"/>
      <c r="Q373" s="21"/>
      <c r="R373" s="38">
        <v>0</v>
      </c>
      <c r="S373" s="39">
        <v>0</v>
      </c>
      <c r="T373" s="39">
        <v>0</v>
      </c>
      <c r="U373" s="39">
        <v>0</v>
      </c>
      <c r="V373" s="39">
        <v>0</v>
      </c>
      <c r="W373" s="40">
        <v>0</v>
      </c>
      <c r="X373" s="40">
        <v>0</v>
      </c>
      <c r="Y373" s="38">
        <f t="shared" si="128"/>
        <v>0</v>
      </c>
      <c r="Z373" s="39">
        <f t="shared" si="129"/>
        <v>0</v>
      </c>
      <c r="AA373" s="39">
        <f t="shared" si="130"/>
        <v>0</v>
      </c>
      <c r="AB373" s="40">
        <f t="shared" si="131"/>
        <v>0</v>
      </c>
      <c r="AC373" s="22" t="e">
        <f t="shared" si="126"/>
        <v>#DIV/0!</v>
      </c>
      <c r="AD373" s="23" t="e">
        <f t="shared" si="127"/>
        <v>#DIV/0!</v>
      </c>
      <c r="AE373" s="9"/>
    </row>
    <row r="374" spans="1:31">
      <c r="B374" s="48" t="s">
        <v>905</v>
      </c>
      <c r="C374" s="145" t="s">
        <v>1120</v>
      </c>
      <c r="D374" s="145" t="s">
        <v>1121</v>
      </c>
      <c r="E374" s="145">
        <v>184</v>
      </c>
      <c r="F374" s="145" t="s">
        <v>1122</v>
      </c>
      <c r="G374" s="146" t="s">
        <v>1123</v>
      </c>
      <c r="H374" s="53">
        <v>230</v>
      </c>
      <c r="I374" s="54">
        <v>20611</v>
      </c>
      <c r="J374" s="10"/>
      <c r="K374" s="11"/>
      <c r="L374" s="61"/>
      <c r="M374" s="62"/>
      <c r="N374" s="12"/>
      <c r="O374" s="13"/>
      <c r="P374" s="13"/>
      <c r="Q374" s="14"/>
      <c r="R374" s="35">
        <v>0</v>
      </c>
      <c r="S374" s="36">
        <v>0</v>
      </c>
      <c r="T374" s="36">
        <v>0</v>
      </c>
      <c r="U374" s="36">
        <v>0</v>
      </c>
      <c r="V374" s="36">
        <v>0</v>
      </c>
      <c r="W374" s="37">
        <v>0</v>
      </c>
      <c r="X374" s="37">
        <v>0</v>
      </c>
      <c r="Y374" s="35">
        <f t="shared" si="128"/>
        <v>0</v>
      </c>
      <c r="Z374" s="36">
        <f t="shared" si="129"/>
        <v>0</v>
      </c>
      <c r="AA374" s="36">
        <f t="shared" si="130"/>
        <v>0</v>
      </c>
      <c r="AB374" s="37">
        <f t="shared" si="131"/>
        <v>0</v>
      </c>
      <c r="AC374" s="15" t="e">
        <f t="shared" si="126"/>
        <v>#DIV/0!</v>
      </c>
      <c r="AD374" s="16" t="e">
        <f t="shared" si="127"/>
        <v>#DIV/0!</v>
      </c>
      <c r="AE374" s="9" t="s">
        <v>891</v>
      </c>
    </row>
    <row r="375" spans="1:31">
      <c r="B375" s="48" t="s">
        <v>906</v>
      </c>
      <c r="C375" s="145" t="s">
        <v>1548</v>
      </c>
      <c r="D375" s="145" t="s">
        <v>1549</v>
      </c>
      <c r="E375" s="145">
        <v>570</v>
      </c>
      <c r="F375" s="145" t="s">
        <v>1550</v>
      </c>
      <c r="G375" s="146" t="s">
        <v>1551</v>
      </c>
      <c r="H375" s="53">
        <v>260</v>
      </c>
      <c r="I375" s="54">
        <v>2000</v>
      </c>
      <c r="J375" s="10"/>
      <c r="K375" s="11"/>
      <c r="L375" s="61"/>
      <c r="M375" s="62"/>
      <c r="N375" s="12"/>
      <c r="O375" s="13"/>
      <c r="P375" s="13"/>
      <c r="Q375" s="14"/>
      <c r="R375" s="35">
        <v>0</v>
      </c>
      <c r="S375" s="36">
        <v>0</v>
      </c>
      <c r="T375" s="36">
        <v>0</v>
      </c>
      <c r="U375" s="36">
        <v>0</v>
      </c>
      <c r="V375" s="36">
        <v>0</v>
      </c>
      <c r="W375" s="37">
        <v>0</v>
      </c>
      <c r="X375" s="37">
        <v>0</v>
      </c>
      <c r="Y375" s="35">
        <f t="shared" si="128"/>
        <v>0</v>
      </c>
      <c r="Z375" s="36">
        <f t="shared" si="129"/>
        <v>0</v>
      </c>
      <c r="AA375" s="36">
        <f t="shared" si="130"/>
        <v>0</v>
      </c>
      <c r="AB375" s="37">
        <f t="shared" si="131"/>
        <v>0</v>
      </c>
      <c r="AC375" s="15" t="e">
        <f t="shared" si="126"/>
        <v>#DIV/0!</v>
      </c>
      <c r="AD375" s="16" t="e">
        <f t="shared" si="127"/>
        <v>#DIV/0!</v>
      </c>
      <c r="AE375" s="9" t="s">
        <v>896</v>
      </c>
    </row>
    <row r="376" spans="1:31">
      <c r="B376" s="48" t="s">
        <v>907</v>
      </c>
      <c r="C376" s="145" t="s">
        <v>1748</v>
      </c>
      <c r="D376" s="145" t="s">
        <v>1749</v>
      </c>
      <c r="E376" s="145">
        <v>772</v>
      </c>
      <c r="F376" s="145" t="s">
        <v>1750</v>
      </c>
      <c r="G376" s="146" t="s">
        <v>1751</v>
      </c>
      <c r="H376" s="53">
        <v>10</v>
      </c>
      <c r="I376" s="54">
        <v>1577</v>
      </c>
      <c r="J376" s="10"/>
      <c r="K376" s="11"/>
      <c r="L376" s="61"/>
      <c r="M376" s="62"/>
      <c r="N376" s="12"/>
      <c r="O376" s="13"/>
      <c r="P376" s="13"/>
      <c r="Q376" s="14"/>
      <c r="R376" s="35">
        <v>0</v>
      </c>
      <c r="S376" s="36">
        <v>0</v>
      </c>
      <c r="T376" s="36">
        <v>0</v>
      </c>
      <c r="U376" s="36">
        <v>0</v>
      </c>
      <c r="V376" s="36">
        <v>0</v>
      </c>
      <c r="W376" s="37">
        <v>0</v>
      </c>
      <c r="X376" s="37">
        <v>0</v>
      </c>
      <c r="Y376" s="35">
        <f t="shared" si="128"/>
        <v>0</v>
      </c>
      <c r="Z376" s="36">
        <f t="shared" si="129"/>
        <v>0</v>
      </c>
      <c r="AA376" s="36">
        <f t="shared" si="130"/>
        <v>0</v>
      </c>
      <c r="AB376" s="37">
        <f t="shared" si="131"/>
        <v>0</v>
      </c>
      <c r="AC376" s="15" t="e">
        <f t="shared" si="126"/>
        <v>#DIV/0!</v>
      </c>
      <c r="AD376" s="16" t="e">
        <f t="shared" si="127"/>
        <v>#DIV/0!</v>
      </c>
      <c r="AE376" s="9"/>
    </row>
    <row r="377" spans="1:31">
      <c r="B377" s="48" t="s">
        <v>908</v>
      </c>
      <c r="C377" s="145" t="s">
        <v>955</v>
      </c>
      <c r="D377" s="145" t="s">
        <v>956</v>
      </c>
      <c r="E377" s="145">
        <v>16</v>
      </c>
      <c r="F377" s="145" t="s">
        <v>957</v>
      </c>
      <c r="G377" s="146" t="s">
        <v>958</v>
      </c>
      <c r="H377" s="53">
        <v>200</v>
      </c>
      <c r="I377" s="54">
        <v>67084</v>
      </c>
      <c r="J377" s="10"/>
      <c r="K377" s="11"/>
      <c r="L377" s="61"/>
      <c r="M377" s="62"/>
      <c r="N377" s="12"/>
      <c r="O377" s="13"/>
      <c r="P377" s="13"/>
      <c r="Q377" s="14"/>
      <c r="R377" s="35">
        <v>0</v>
      </c>
      <c r="S377" s="36">
        <v>0</v>
      </c>
      <c r="T377" s="36">
        <v>0</v>
      </c>
      <c r="U377" s="36">
        <v>0</v>
      </c>
      <c r="V377" s="36">
        <v>0</v>
      </c>
      <c r="W377" s="37">
        <v>0</v>
      </c>
      <c r="X377" s="37">
        <v>0</v>
      </c>
      <c r="Y377" s="35">
        <f t="shared" si="128"/>
        <v>0</v>
      </c>
      <c r="Z377" s="36">
        <f t="shared" si="129"/>
        <v>0</v>
      </c>
      <c r="AA377" s="36">
        <f t="shared" si="130"/>
        <v>0</v>
      </c>
      <c r="AB377" s="37">
        <f t="shared" si="131"/>
        <v>0</v>
      </c>
      <c r="AC377" s="15" t="e">
        <f t="shared" si="126"/>
        <v>#DIV/0!</v>
      </c>
      <c r="AD377" s="16" t="e">
        <f t="shared" si="127"/>
        <v>#DIV/0!</v>
      </c>
      <c r="AE377" s="9" t="s">
        <v>889</v>
      </c>
    </row>
    <row r="378" spans="1:31">
      <c r="B378" s="48" t="s">
        <v>856</v>
      </c>
      <c r="C378" s="145" t="s">
        <v>1260</v>
      </c>
      <c r="D378" s="145" t="s">
        <v>1261</v>
      </c>
      <c r="E378" s="145">
        <v>316</v>
      </c>
      <c r="F378" s="145" t="s">
        <v>1262</v>
      </c>
      <c r="G378" s="146" t="s">
        <v>1263</v>
      </c>
      <c r="H378" s="53">
        <v>549</v>
      </c>
      <c r="I378" s="54">
        <v>133152</v>
      </c>
      <c r="J378" s="10"/>
      <c r="K378" s="11"/>
      <c r="L378" s="61"/>
      <c r="M378" s="62"/>
      <c r="N378" s="12"/>
      <c r="O378" s="13"/>
      <c r="P378" s="13"/>
      <c r="Q378" s="14"/>
      <c r="R378" s="35">
        <v>0</v>
      </c>
      <c r="S378" s="36">
        <v>0</v>
      </c>
      <c r="T378" s="36">
        <v>0</v>
      </c>
      <c r="U378" s="36">
        <v>0</v>
      </c>
      <c r="V378" s="36">
        <v>0</v>
      </c>
      <c r="W378" s="37">
        <v>1</v>
      </c>
      <c r="X378" s="37">
        <v>0</v>
      </c>
      <c r="Y378" s="35">
        <f t="shared" si="128"/>
        <v>0</v>
      </c>
      <c r="Z378" s="36">
        <f t="shared" si="129"/>
        <v>0</v>
      </c>
      <c r="AA378" s="36">
        <f t="shared" si="130"/>
        <v>0</v>
      </c>
      <c r="AB378" s="37">
        <f t="shared" si="131"/>
        <v>1</v>
      </c>
      <c r="AC378" s="15" t="e">
        <f t="shared" si="126"/>
        <v>#DIV/0!</v>
      </c>
      <c r="AD378" s="16" t="e">
        <f t="shared" si="127"/>
        <v>#DIV/0!</v>
      </c>
      <c r="AE378" s="9"/>
    </row>
    <row r="379" spans="1:31">
      <c r="B379" s="48" t="s">
        <v>909</v>
      </c>
      <c r="C379" s="145" t="s">
        <v>1796</v>
      </c>
      <c r="D379" s="145" t="s">
        <v>1797</v>
      </c>
      <c r="E379" s="145">
        <v>581</v>
      </c>
      <c r="F379" s="145" t="s">
        <v>1798</v>
      </c>
      <c r="G379" s="146" t="s">
        <v>1799</v>
      </c>
      <c r="H379" s="53"/>
      <c r="I379" s="54"/>
      <c r="J379" s="10"/>
      <c r="K379" s="11"/>
      <c r="L379" s="61"/>
      <c r="M379" s="62"/>
      <c r="N379" s="12"/>
      <c r="O379" s="13"/>
      <c r="P379" s="13"/>
      <c r="Q379" s="14"/>
      <c r="R379" s="35">
        <v>0</v>
      </c>
      <c r="S379" s="36">
        <v>0</v>
      </c>
      <c r="T379" s="36">
        <v>0</v>
      </c>
      <c r="U379" s="36">
        <v>0</v>
      </c>
      <c r="V379" s="36">
        <v>0</v>
      </c>
      <c r="W379" s="37">
        <v>0</v>
      </c>
      <c r="X379" s="37">
        <v>0</v>
      </c>
      <c r="Y379" s="35">
        <f t="shared" si="128"/>
        <v>0</v>
      </c>
      <c r="Z379" s="36">
        <f t="shared" si="129"/>
        <v>0</v>
      </c>
      <c r="AA379" s="36">
        <f t="shared" si="130"/>
        <v>0</v>
      </c>
      <c r="AB379" s="37">
        <f t="shared" si="131"/>
        <v>0</v>
      </c>
      <c r="AC379" s="15" t="e">
        <f t="shared" si="126"/>
        <v>#DIV/0!</v>
      </c>
      <c r="AD379" s="16" t="e">
        <f t="shared" si="127"/>
        <v>#DIV/0!</v>
      </c>
      <c r="AE379" s="9"/>
    </row>
    <row r="380" spans="1:31">
      <c r="B380" s="48" t="s">
        <v>910</v>
      </c>
      <c r="C380" s="145" t="s">
        <v>1796</v>
      </c>
      <c r="D380" s="145" t="s">
        <v>1797</v>
      </c>
      <c r="E380" s="145">
        <v>581</v>
      </c>
      <c r="F380" s="145" t="s">
        <v>1798</v>
      </c>
      <c r="G380" s="146" t="s">
        <v>1799</v>
      </c>
      <c r="H380" s="53"/>
      <c r="I380" s="54"/>
      <c r="J380" s="10"/>
      <c r="K380" s="11"/>
      <c r="L380" s="61"/>
      <c r="M380" s="62"/>
      <c r="N380" s="12"/>
      <c r="O380" s="13"/>
      <c r="P380" s="13"/>
      <c r="Q380" s="14"/>
      <c r="R380" s="35">
        <v>0</v>
      </c>
      <c r="S380" s="36">
        <v>0</v>
      </c>
      <c r="T380" s="36">
        <v>0</v>
      </c>
      <c r="U380" s="36">
        <v>0</v>
      </c>
      <c r="V380" s="36">
        <v>0</v>
      </c>
      <c r="W380" s="37">
        <v>0</v>
      </c>
      <c r="X380" s="37">
        <v>0</v>
      </c>
      <c r="Y380" s="35">
        <f t="shared" si="128"/>
        <v>0</v>
      </c>
      <c r="Z380" s="36">
        <f t="shared" si="129"/>
        <v>0</v>
      </c>
      <c r="AA380" s="36">
        <f t="shared" si="130"/>
        <v>0</v>
      </c>
      <c r="AB380" s="37">
        <f t="shared" si="131"/>
        <v>0</v>
      </c>
      <c r="AC380" s="15" t="e">
        <f t="shared" si="126"/>
        <v>#DIV/0!</v>
      </c>
      <c r="AD380" s="16" t="e">
        <f t="shared" si="127"/>
        <v>#DIV/0!</v>
      </c>
      <c r="AE380" s="9"/>
    </row>
    <row r="381" spans="1:31">
      <c r="B381" s="48" t="s">
        <v>911</v>
      </c>
      <c r="C381" s="145" t="s">
        <v>1796</v>
      </c>
      <c r="D381" s="145" t="s">
        <v>1797</v>
      </c>
      <c r="E381" s="145">
        <v>581</v>
      </c>
      <c r="F381" s="145" t="s">
        <v>1798</v>
      </c>
      <c r="G381" s="146" t="s">
        <v>1799</v>
      </c>
      <c r="H381" s="53"/>
      <c r="I381" s="54"/>
      <c r="J381" s="10"/>
      <c r="K381" s="11"/>
      <c r="L381" s="61"/>
      <c r="M381" s="62"/>
      <c r="N381" s="12"/>
      <c r="O381" s="13"/>
      <c r="P381" s="13"/>
      <c r="Q381" s="14"/>
      <c r="R381" s="35">
        <v>0</v>
      </c>
      <c r="S381" s="36">
        <v>0</v>
      </c>
      <c r="T381" s="36">
        <v>0</v>
      </c>
      <c r="U381" s="36">
        <v>0</v>
      </c>
      <c r="V381" s="36">
        <v>0</v>
      </c>
      <c r="W381" s="37">
        <v>0</v>
      </c>
      <c r="X381" s="37">
        <v>0</v>
      </c>
      <c r="Y381" s="35">
        <f t="shared" si="128"/>
        <v>0</v>
      </c>
      <c r="Z381" s="36">
        <f t="shared" si="129"/>
        <v>0</v>
      </c>
      <c r="AA381" s="36">
        <f t="shared" si="130"/>
        <v>0</v>
      </c>
      <c r="AB381" s="37">
        <f t="shared" si="131"/>
        <v>0</v>
      </c>
      <c r="AC381" s="15" t="e">
        <f t="shared" si="126"/>
        <v>#DIV/0!</v>
      </c>
      <c r="AD381" s="16" t="e">
        <f t="shared" si="127"/>
        <v>#DIV/0!</v>
      </c>
      <c r="AE381" s="9"/>
    </row>
    <row r="382" spans="1:31">
      <c r="B382" s="48" t="s">
        <v>912</v>
      </c>
      <c r="C382" s="145" t="s">
        <v>1552</v>
      </c>
      <c r="D382" s="145" t="s">
        <v>1553</v>
      </c>
      <c r="E382" s="145">
        <v>580</v>
      </c>
      <c r="F382" s="145" t="s">
        <v>1554</v>
      </c>
      <c r="G382" s="146" t="s">
        <v>1555</v>
      </c>
      <c r="H382" s="53">
        <v>457</v>
      </c>
      <c r="I382" s="54">
        <v>74612</v>
      </c>
      <c r="J382" s="10"/>
      <c r="K382" s="11"/>
      <c r="L382" s="61"/>
      <c r="M382" s="62"/>
      <c r="N382" s="12"/>
      <c r="O382" s="13"/>
      <c r="P382" s="13"/>
      <c r="Q382" s="14"/>
      <c r="R382" s="35">
        <v>0</v>
      </c>
      <c r="S382" s="36">
        <v>0</v>
      </c>
      <c r="T382" s="36">
        <v>0</v>
      </c>
      <c r="U382" s="36">
        <v>0</v>
      </c>
      <c r="V382" s="36">
        <v>0</v>
      </c>
      <c r="W382" s="37">
        <v>0</v>
      </c>
      <c r="X382" s="37">
        <v>0</v>
      </c>
      <c r="Y382" s="35">
        <f t="shared" si="128"/>
        <v>0</v>
      </c>
      <c r="Z382" s="36">
        <f t="shared" si="129"/>
        <v>0</v>
      </c>
      <c r="AA382" s="36">
        <f t="shared" si="130"/>
        <v>0</v>
      </c>
      <c r="AB382" s="37">
        <f t="shared" si="131"/>
        <v>0</v>
      </c>
      <c r="AC382" s="15" t="e">
        <f t="shared" si="126"/>
        <v>#DIV/0!</v>
      </c>
      <c r="AD382" s="16" t="e">
        <f t="shared" si="127"/>
        <v>#DIV/0!</v>
      </c>
      <c r="AE382" s="9"/>
    </row>
    <row r="383" spans="1:31">
      <c r="B383" s="48" t="s">
        <v>913</v>
      </c>
      <c r="C383" s="145" t="s">
        <v>1216</v>
      </c>
      <c r="D383" s="145" t="s">
        <v>1217</v>
      </c>
      <c r="E383" s="145">
        <v>258</v>
      </c>
      <c r="F383" s="145" t="s">
        <v>1218</v>
      </c>
      <c r="G383" s="146" t="s">
        <v>1219</v>
      </c>
      <c r="H383" s="53">
        <v>3660</v>
      </c>
      <c r="I383" s="54">
        <v>253506</v>
      </c>
      <c r="J383" s="10">
        <v>61</v>
      </c>
      <c r="K383" s="11"/>
      <c r="L383" s="61"/>
      <c r="M383" s="62"/>
      <c r="N383" s="12"/>
      <c r="O383" s="13"/>
      <c r="P383" s="13"/>
      <c r="Q383" s="14"/>
      <c r="R383" s="35">
        <v>0</v>
      </c>
      <c r="S383" s="36">
        <v>0</v>
      </c>
      <c r="T383" s="36">
        <v>1</v>
      </c>
      <c r="U383" s="36">
        <v>0</v>
      </c>
      <c r="V383" s="36">
        <v>0</v>
      </c>
      <c r="W383" s="37">
        <v>0</v>
      </c>
      <c r="X383" s="37">
        <v>0</v>
      </c>
      <c r="Y383" s="35">
        <f t="shared" si="128"/>
        <v>0</v>
      </c>
      <c r="Z383" s="36">
        <f t="shared" si="129"/>
        <v>1</v>
      </c>
      <c r="AA383" s="36">
        <f t="shared" si="130"/>
        <v>1</v>
      </c>
      <c r="AB383" s="37">
        <f t="shared" si="131"/>
        <v>1</v>
      </c>
      <c r="AC383" s="15" t="e">
        <f t="shared" si="126"/>
        <v>#DIV/0!</v>
      </c>
      <c r="AD383" s="16" t="e">
        <f t="shared" si="127"/>
        <v>#DIV/0!</v>
      </c>
      <c r="AE383" s="9"/>
    </row>
    <row r="384" spans="1:31">
      <c r="B384" s="48" t="s">
        <v>914</v>
      </c>
      <c r="C384" s="145" t="s">
        <v>1528</v>
      </c>
      <c r="D384" s="145" t="s">
        <v>1529</v>
      </c>
      <c r="E384" s="145">
        <v>540</v>
      </c>
      <c r="F384" s="145" t="s">
        <v>1530</v>
      </c>
      <c r="G384" s="146" t="s">
        <v>1531</v>
      </c>
      <c r="H384" s="53">
        <v>19103</v>
      </c>
      <c r="I384" s="54">
        <v>204863</v>
      </c>
      <c r="J384" s="10"/>
      <c r="K384" s="11"/>
      <c r="L384" s="61"/>
      <c r="M384" s="62"/>
      <c r="N384" s="12"/>
      <c r="O384" s="13"/>
      <c r="P384" s="13"/>
      <c r="Q384" s="14"/>
      <c r="R384" s="35">
        <v>0</v>
      </c>
      <c r="S384" s="36">
        <v>0</v>
      </c>
      <c r="T384" s="36">
        <v>0</v>
      </c>
      <c r="U384" s="36">
        <v>0</v>
      </c>
      <c r="V384" s="36">
        <v>0</v>
      </c>
      <c r="W384" s="37">
        <v>0</v>
      </c>
      <c r="X384" s="37">
        <v>0</v>
      </c>
      <c r="Y384" s="35">
        <f t="shared" si="128"/>
        <v>0</v>
      </c>
      <c r="Z384" s="36">
        <f t="shared" si="129"/>
        <v>0</v>
      </c>
      <c r="AA384" s="36">
        <f t="shared" si="130"/>
        <v>0</v>
      </c>
      <c r="AB384" s="37">
        <f t="shared" si="131"/>
        <v>0</v>
      </c>
      <c r="AC384" s="15" t="e">
        <f t="shared" si="126"/>
        <v>#DIV/0!</v>
      </c>
      <c r="AD384" s="16" t="e">
        <f t="shared" si="127"/>
        <v>#DIV/0!</v>
      </c>
      <c r="AE384" s="9"/>
    </row>
    <row r="385" spans="1:31">
      <c r="B385" s="48" t="s">
        <v>915</v>
      </c>
      <c r="C385" s="145" t="s">
        <v>1832</v>
      </c>
      <c r="D385" s="145" t="s">
        <v>1833</v>
      </c>
      <c r="E385" s="145">
        <v>876</v>
      </c>
      <c r="F385" s="145" t="s">
        <v>1834</v>
      </c>
      <c r="G385" s="146" t="s">
        <v>1835</v>
      </c>
      <c r="H385" s="53">
        <v>274</v>
      </c>
      <c r="I385" s="54">
        <v>15435</v>
      </c>
      <c r="J385" s="10"/>
      <c r="K385" s="11"/>
      <c r="L385" s="61"/>
      <c r="M385" s="62"/>
      <c r="N385" s="12"/>
      <c r="O385" s="13"/>
      <c r="P385" s="13"/>
      <c r="Q385" s="14"/>
      <c r="R385" s="35">
        <v>0</v>
      </c>
      <c r="S385" s="36">
        <v>0</v>
      </c>
      <c r="T385" s="36">
        <v>0</v>
      </c>
      <c r="U385" s="36">
        <v>0</v>
      </c>
      <c r="V385" s="36">
        <v>0</v>
      </c>
      <c r="W385" s="37">
        <v>0</v>
      </c>
      <c r="X385" s="37">
        <v>0</v>
      </c>
      <c r="Y385" s="35">
        <f t="shared" si="128"/>
        <v>0</v>
      </c>
      <c r="Z385" s="36">
        <f t="shared" si="129"/>
        <v>0</v>
      </c>
      <c r="AA385" s="36">
        <f t="shared" si="130"/>
        <v>0</v>
      </c>
      <c r="AB385" s="37">
        <f t="shared" si="131"/>
        <v>0</v>
      </c>
      <c r="AC385" s="15" t="e">
        <f t="shared" si="126"/>
        <v>#DIV/0!</v>
      </c>
      <c r="AD385" s="16" t="e">
        <f t="shared" si="127"/>
        <v>#DIV/0!</v>
      </c>
      <c r="AE385" s="9"/>
    </row>
    <row r="386" spans="1:31" ht="13.5" thickBot="1">
      <c r="B386" s="48" t="s">
        <v>916</v>
      </c>
      <c r="C386" s="147" t="s">
        <v>1592</v>
      </c>
      <c r="D386" s="147" t="s">
        <v>1593</v>
      </c>
      <c r="E386" s="147">
        <v>612</v>
      </c>
      <c r="F386" s="147" t="s">
        <v>1594</v>
      </c>
      <c r="G386" s="146" t="s">
        <v>1595</v>
      </c>
      <c r="H386" s="53"/>
      <c r="I386" s="54"/>
      <c r="J386" s="10"/>
      <c r="K386" s="11"/>
      <c r="L386" s="61"/>
      <c r="M386" s="62"/>
      <c r="N386" s="12"/>
      <c r="O386" s="13"/>
      <c r="P386" s="13"/>
      <c r="Q386" s="14"/>
      <c r="R386" s="35">
        <v>0</v>
      </c>
      <c r="S386" s="36">
        <v>0</v>
      </c>
      <c r="T386" s="36">
        <v>0</v>
      </c>
      <c r="U386" s="36">
        <v>0</v>
      </c>
      <c r="V386" s="36">
        <v>0</v>
      </c>
      <c r="W386" s="37">
        <v>0</v>
      </c>
      <c r="X386" s="37">
        <v>0</v>
      </c>
      <c r="Y386" s="35">
        <f t="shared" si="128"/>
        <v>0</v>
      </c>
      <c r="Z386" s="36">
        <f t="shared" si="129"/>
        <v>0</v>
      </c>
      <c r="AA386" s="36">
        <f t="shared" si="130"/>
        <v>0</v>
      </c>
      <c r="AB386" s="37">
        <f t="shared" si="131"/>
        <v>0</v>
      </c>
      <c r="AC386" s="15" t="e">
        <f t="shared" si="126"/>
        <v>#DIV/0!</v>
      </c>
      <c r="AD386" s="16" t="e">
        <f t="shared" si="127"/>
        <v>#DIV/0!</v>
      </c>
      <c r="AE386" s="9"/>
    </row>
    <row r="387" spans="1:31" ht="13.5" thickBot="1">
      <c r="A387" s="1" t="s">
        <v>923</v>
      </c>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row>
    <row r="388" spans="1:31" ht="18.75" thickBot="1">
      <c r="A388" s="1" t="s">
        <v>872</v>
      </c>
      <c r="B388" s="104" t="s">
        <v>917</v>
      </c>
      <c r="C388" s="143"/>
      <c r="D388" s="143"/>
      <c r="E388" s="143"/>
      <c r="F388" s="143"/>
      <c r="G388" s="144"/>
      <c r="H388" s="51">
        <f>SUM(H389:H392)</f>
        <v>14000000</v>
      </c>
      <c r="I388" s="52">
        <f>SUM(I389:I392)</f>
        <v>210</v>
      </c>
      <c r="J388" s="25">
        <f>I388/H388</f>
        <v>1.5E-5</v>
      </c>
      <c r="K388" s="26"/>
      <c r="L388" s="59">
        <f>SUM(L389:L392)</f>
        <v>0</v>
      </c>
      <c r="M388" s="60">
        <f>SUM(M389:M392)</f>
        <v>0</v>
      </c>
      <c r="N388" s="27"/>
      <c r="O388" s="28"/>
      <c r="P388" s="28"/>
      <c r="Q388" s="29"/>
      <c r="R388" s="32">
        <f t="shared" ref="R388:AB388" si="132">SUM(R389:R392)</f>
        <v>0</v>
      </c>
      <c r="S388" s="33">
        <f t="shared" si="132"/>
        <v>0</v>
      </c>
      <c r="T388" s="33">
        <f t="shared" si="132"/>
        <v>0</v>
      </c>
      <c r="U388" s="33">
        <f t="shared" si="132"/>
        <v>0</v>
      </c>
      <c r="V388" s="33">
        <f t="shared" si="132"/>
        <v>0</v>
      </c>
      <c r="W388" s="34">
        <f t="shared" si="132"/>
        <v>0</v>
      </c>
      <c r="X388" s="34">
        <f t="shared" ref="X388" si="133">SUM(X389:X392)</f>
        <v>0</v>
      </c>
      <c r="Y388" s="32">
        <f t="shared" si="132"/>
        <v>0</v>
      </c>
      <c r="Z388" s="33">
        <f t="shared" si="132"/>
        <v>0</v>
      </c>
      <c r="AA388" s="33">
        <f t="shared" si="132"/>
        <v>0</v>
      </c>
      <c r="AB388" s="34">
        <f t="shared" si="132"/>
        <v>0</v>
      </c>
      <c r="AC388" s="30" t="e">
        <f>Z388/(I388*N388)*1000000</f>
        <v>#DIV/0!</v>
      </c>
      <c r="AD388" s="31" t="e">
        <f>AA388/(I388*N388)*1000000</f>
        <v>#DIV/0!</v>
      </c>
      <c r="AE388" s="9"/>
    </row>
    <row r="389" spans="1:31">
      <c r="A389" s="1" t="s">
        <v>874</v>
      </c>
      <c r="B389" s="50" t="s">
        <v>918</v>
      </c>
      <c r="C389" s="150"/>
      <c r="D389" s="150"/>
      <c r="E389" s="150"/>
      <c r="F389" s="150"/>
      <c r="G389" s="151"/>
      <c r="H389" s="57">
        <v>14000000</v>
      </c>
      <c r="I389" s="58"/>
      <c r="J389" s="4"/>
      <c r="K389" s="6"/>
      <c r="L389" s="65"/>
      <c r="M389" s="66"/>
      <c r="N389" s="7"/>
      <c r="O389" s="3"/>
      <c r="P389" s="3"/>
      <c r="Q389" s="5"/>
      <c r="R389" s="41">
        <f>COUNTIFS('World Cities Database'!$B:$B,$B389,'World Cities Database'!$F:$F,R$3)</f>
        <v>0</v>
      </c>
      <c r="S389" s="42">
        <f>COUNTIFS('World Cities Database'!$B:$B,$B389,'World Cities Database'!$F:$F,S$3)</f>
        <v>0</v>
      </c>
      <c r="T389" s="42">
        <f>COUNTIFS('World Cities Database'!$B:$B,$B389,'World Cities Database'!$F:$F,T$3)</f>
        <v>0</v>
      </c>
      <c r="U389" s="42">
        <f>COUNTIFS('World Cities Database'!$B:$B,$B389,'World Cities Database'!$F:$F,U$3)</f>
        <v>0</v>
      </c>
      <c r="V389" s="42">
        <f>COUNTIFS('World Cities Database'!$B:$B,$B389,'World Cities Database'!$F:$F,V$3)</f>
        <v>0</v>
      </c>
      <c r="W389" s="43">
        <f>COUNTIFS('World Cities Database'!$B:$B,$B389,'World Cities Database'!$F:$F,W$3)</f>
        <v>0</v>
      </c>
      <c r="X389" s="43">
        <f>COUNTIFS('World Cities Database'!$B:$B,$B389,'World Cities Database'!$F:$F,X$3)</f>
        <v>0</v>
      </c>
      <c r="Y389" s="41">
        <f t="shared" ref="Y389:Y392" si="134">SUM(R389:S389)</f>
        <v>0</v>
      </c>
      <c r="Z389" s="42">
        <f t="shared" ref="Z389:Z392" si="135">SUM(R389:T389)</f>
        <v>0</v>
      </c>
      <c r="AA389" s="42">
        <f t="shared" ref="AA389:AA392" si="136">SUM(R389:U389)</f>
        <v>0</v>
      </c>
      <c r="AB389" s="43">
        <f t="shared" ref="AB389:AB392" si="137">SUM(R389:X389)</f>
        <v>0</v>
      </c>
      <c r="AC389" s="8" t="e">
        <f>Z389/(I389*N389)*1000000</f>
        <v>#DIV/0!</v>
      </c>
      <c r="AD389" s="24" t="e">
        <f>AA389/(I389*N389)*1000000</f>
        <v>#DIV/0!</v>
      </c>
      <c r="AE389" s="9" t="s">
        <v>919</v>
      </c>
    </row>
    <row r="390" spans="1:31">
      <c r="A390" s="1" t="s">
        <v>874</v>
      </c>
      <c r="B390" s="49" t="s">
        <v>920</v>
      </c>
      <c r="C390" s="148"/>
      <c r="D390" s="148"/>
      <c r="E390" s="148"/>
      <c r="F390" s="148"/>
      <c r="G390" s="149"/>
      <c r="H390" s="55"/>
      <c r="I390" s="56">
        <v>210</v>
      </c>
      <c r="J390" s="17"/>
      <c r="K390" s="18"/>
      <c r="L390" s="63"/>
      <c r="M390" s="64"/>
      <c r="N390" s="19"/>
      <c r="O390" s="20"/>
      <c r="P390" s="20"/>
      <c r="Q390" s="21"/>
      <c r="R390" s="38">
        <f>COUNTIFS('World Cities Database'!$B:$B,$B390,'World Cities Database'!$F:$F,R$3)</f>
        <v>0</v>
      </c>
      <c r="S390" s="39">
        <f>COUNTIFS('World Cities Database'!$B:$B,$B390,'World Cities Database'!$F:$F,S$3)</f>
        <v>0</v>
      </c>
      <c r="T390" s="39">
        <f>COUNTIFS('World Cities Database'!$B:$B,$B390,'World Cities Database'!$F:$F,T$3)</f>
        <v>0</v>
      </c>
      <c r="U390" s="39">
        <f>COUNTIFS('World Cities Database'!$B:$B,$B390,'World Cities Database'!$F:$F,U$3)</f>
        <v>0</v>
      </c>
      <c r="V390" s="39">
        <f>COUNTIFS('World Cities Database'!$B:$B,$B390,'World Cities Database'!$F:$F,V$3)</f>
        <v>0</v>
      </c>
      <c r="W390" s="40">
        <f>COUNTIFS('World Cities Database'!$B:$B,$B390,'World Cities Database'!$F:$F,W$3)</f>
        <v>0</v>
      </c>
      <c r="X390" s="40">
        <f>COUNTIFS('World Cities Database'!$B:$B,$B390,'World Cities Database'!$F:$F,X$3)</f>
        <v>0</v>
      </c>
      <c r="Y390" s="38">
        <f t="shared" si="134"/>
        <v>0</v>
      </c>
      <c r="Z390" s="39">
        <f t="shared" si="135"/>
        <v>0</v>
      </c>
      <c r="AA390" s="39">
        <f t="shared" si="136"/>
        <v>0</v>
      </c>
      <c r="AB390" s="40">
        <f t="shared" si="137"/>
        <v>0</v>
      </c>
      <c r="AC390" s="22" t="e">
        <f>Z390/(I390*N390)*1000000</f>
        <v>#DIV/0!</v>
      </c>
      <c r="AD390" s="23" t="e">
        <f>AA390/(I390*N390)*1000000</f>
        <v>#DIV/0!</v>
      </c>
      <c r="AE390" s="9"/>
    </row>
    <row r="391" spans="1:31">
      <c r="B391" s="48" t="s">
        <v>921</v>
      </c>
      <c r="C391" s="145"/>
      <c r="D391" s="145"/>
      <c r="E391" s="145"/>
      <c r="F391" s="145"/>
      <c r="G391" s="146"/>
      <c r="H391" s="53"/>
      <c r="I391" s="54"/>
      <c r="J391" s="10"/>
      <c r="K391" s="11"/>
      <c r="L391" s="61"/>
      <c r="M391" s="62"/>
      <c r="N391" s="12"/>
      <c r="O391" s="13"/>
      <c r="P391" s="13"/>
      <c r="Q391" s="14"/>
      <c r="R391" s="35">
        <f>COUNTIFS('World Cities Database'!$B:$B,$B391,'World Cities Database'!$F:$F,R$3)</f>
        <v>0</v>
      </c>
      <c r="S391" s="36">
        <f>COUNTIFS('World Cities Database'!$B:$B,$B391,'World Cities Database'!$F:$F,S$3)</f>
        <v>0</v>
      </c>
      <c r="T391" s="36">
        <f>COUNTIFS('World Cities Database'!$B:$B,$B391,'World Cities Database'!$F:$F,T$3)</f>
        <v>0</v>
      </c>
      <c r="U391" s="36">
        <f>COUNTIFS('World Cities Database'!$B:$B,$B391,'World Cities Database'!$F:$F,U$3)</f>
        <v>0</v>
      </c>
      <c r="V391" s="36">
        <f>COUNTIFS('World Cities Database'!$B:$B,$B391,'World Cities Database'!$F:$F,V$3)</f>
        <v>0</v>
      </c>
      <c r="W391" s="37">
        <f>COUNTIFS('World Cities Database'!$B:$B,$B391,'World Cities Database'!$F:$F,W$3)</f>
        <v>0</v>
      </c>
      <c r="X391" s="37">
        <f>COUNTIFS('World Cities Database'!$B:$B,$B391,'World Cities Database'!$F:$F,X$3)</f>
        <v>0</v>
      </c>
      <c r="Y391" s="35">
        <f t="shared" si="134"/>
        <v>0</v>
      </c>
      <c r="Z391" s="36">
        <f t="shared" si="135"/>
        <v>0</v>
      </c>
      <c r="AA391" s="36">
        <f t="shared" si="136"/>
        <v>0</v>
      </c>
      <c r="AB391" s="37">
        <f t="shared" si="137"/>
        <v>0</v>
      </c>
      <c r="AC391" s="15" t="e">
        <f>Z391/(I391*N391)*1000000</f>
        <v>#DIV/0!</v>
      </c>
      <c r="AD391" s="16" t="e">
        <f>AA391/(I391*N391)*1000000</f>
        <v>#DIV/0!</v>
      </c>
      <c r="AE391" s="9"/>
    </row>
    <row r="392" spans="1:31" ht="13.5" thickBot="1">
      <c r="B392" s="48" t="s">
        <v>922</v>
      </c>
      <c r="C392" s="147"/>
      <c r="D392" s="147"/>
      <c r="E392" s="147"/>
      <c r="F392" s="147"/>
      <c r="G392" s="146"/>
      <c r="H392" s="53"/>
      <c r="I392" s="54"/>
      <c r="J392" s="10"/>
      <c r="K392" s="11"/>
      <c r="L392" s="61"/>
      <c r="M392" s="62"/>
      <c r="N392" s="12"/>
      <c r="O392" s="13"/>
      <c r="P392" s="13"/>
      <c r="Q392" s="14"/>
      <c r="R392" s="35">
        <f>COUNTIFS('World Cities Database'!$B:$B,$B392,'World Cities Database'!$F:$F,R$3)</f>
        <v>0</v>
      </c>
      <c r="S392" s="36">
        <f>COUNTIFS('World Cities Database'!$B:$B,$B392,'World Cities Database'!$F:$F,S$3)</f>
        <v>0</v>
      </c>
      <c r="T392" s="36">
        <f>COUNTIFS('World Cities Database'!$B:$B,$B392,'World Cities Database'!$F:$F,T$3)</f>
        <v>0</v>
      </c>
      <c r="U392" s="36">
        <f>COUNTIFS('World Cities Database'!$B:$B,$B392,'World Cities Database'!$F:$F,U$3)</f>
        <v>0</v>
      </c>
      <c r="V392" s="36">
        <f>COUNTIFS('World Cities Database'!$B:$B,$B392,'World Cities Database'!$F:$F,V$3)</f>
        <v>0</v>
      </c>
      <c r="W392" s="37">
        <f>COUNTIFS('World Cities Database'!$B:$B,$B392,'World Cities Database'!$F:$F,W$3)</f>
        <v>0</v>
      </c>
      <c r="X392" s="37">
        <f>COUNTIFS('World Cities Database'!$B:$B,$B392,'World Cities Database'!$F:$F,X$3)</f>
        <v>0</v>
      </c>
      <c r="Y392" s="35">
        <f t="shared" si="134"/>
        <v>0</v>
      </c>
      <c r="Z392" s="36">
        <f t="shared" si="135"/>
        <v>0</v>
      </c>
      <c r="AA392" s="36">
        <f t="shared" si="136"/>
        <v>0</v>
      </c>
      <c r="AB392" s="37">
        <f t="shared" si="137"/>
        <v>0</v>
      </c>
      <c r="AC392" s="15" t="e">
        <f>Z392/(I392*N392)*1000000</f>
        <v>#DIV/0!</v>
      </c>
      <c r="AD392" s="16" t="e">
        <f>AA392/(I392*N392)*1000000</f>
        <v>#DIV/0!</v>
      </c>
      <c r="AE392" s="9"/>
    </row>
    <row r="393" spans="1:31">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row>
  </sheetData>
  <autoFilter ref="A5:AE393">
    <filterColumn colId="2"/>
    <filterColumn colId="3"/>
    <filterColumn colId="4"/>
    <filterColumn colId="5"/>
    <filterColumn colId="6"/>
    <filterColumn colId="23"/>
  </autoFilter>
  <sortState ref="A401:AA422">
    <sortCondition ref="B401:B422"/>
  </sortState>
  <hyperlinks>
    <hyperlink ref="B7" r:id="rId1" display="http://www.teoalida.com/database/geography/"/>
    <hyperlink ref="B7:AD7" r:id="rId2" display="Compiled by Teoalida - www.teoalida.com/database/geography"/>
    <hyperlink ref="X7" r:id="rId3" display="Compiled by Teoalida - www.teoalida.com/database/geography"/>
  </hyperlinks>
  <pageMargins left="0.75" right="0.75" top="1" bottom="1" header="0.5" footer="0.5"/>
  <pageSetup orientation="portrait" horizontalDpi="300" verticalDpi="300" r:id="rId4"/>
  <headerFooter alignWithMargins="0"/>
  <drawing r:id="rId5"/>
</worksheet>
</file>

<file path=xl/worksheets/sheet3.xml><?xml version="1.0" encoding="utf-8"?>
<worksheet xmlns="http://schemas.openxmlformats.org/spreadsheetml/2006/main" xmlns:r="http://schemas.openxmlformats.org/officeDocument/2006/relationships">
  <dimension ref="B2:B31"/>
  <sheetViews>
    <sheetView workbookViewId="0"/>
  </sheetViews>
  <sheetFormatPr defaultColWidth="2.7109375" defaultRowHeight="12.75"/>
  <cols>
    <col min="2" max="2" width="120.7109375" customWidth="1"/>
  </cols>
  <sheetData>
    <row r="2" spans="2:2" ht="35.25">
      <c r="B2" s="90" t="s">
        <v>936</v>
      </c>
    </row>
    <row r="3" spans="2:2" ht="18">
      <c r="B3" s="89" t="s">
        <v>937</v>
      </c>
    </row>
    <row r="5" spans="2:2" ht="63.75">
      <c r="B5" s="230" t="s">
        <v>2780</v>
      </c>
    </row>
    <row r="7" spans="2:2" ht="51">
      <c r="B7" s="230" t="s">
        <v>2781</v>
      </c>
    </row>
    <row r="9" spans="2:2" ht="25.5">
      <c r="B9" s="231" t="s">
        <v>2782</v>
      </c>
    </row>
    <row r="11" spans="2:2" ht="51">
      <c r="B11" s="230" t="s">
        <v>2783</v>
      </c>
    </row>
    <row r="13" spans="2:2" ht="25.5">
      <c r="B13" s="231" t="s">
        <v>2784</v>
      </c>
    </row>
    <row r="15" spans="2:2">
      <c r="B15" s="231" t="s">
        <v>2785</v>
      </c>
    </row>
    <row r="17" spans="2:2">
      <c r="B17" s="231" t="s">
        <v>2786</v>
      </c>
    </row>
    <row r="18" spans="2:2">
      <c r="B18" s="231" t="s">
        <v>2787</v>
      </c>
    </row>
    <row r="19" spans="2:2">
      <c r="B19" s="231" t="s">
        <v>2788</v>
      </c>
    </row>
    <row r="20" spans="2:2">
      <c r="B20" s="231" t="s">
        <v>2789</v>
      </c>
    </row>
    <row r="21" spans="2:2">
      <c r="B21" s="231" t="s">
        <v>2790</v>
      </c>
    </row>
    <row r="22" spans="2:2">
      <c r="B22" s="231" t="s">
        <v>2791</v>
      </c>
    </row>
    <row r="23" spans="2:2">
      <c r="B23" s="231" t="s">
        <v>2792</v>
      </c>
    </row>
    <row r="25" spans="2:2" ht="25.5">
      <c r="B25" s="231" t="s">
        <v>2793</v>
      </c>
    </row>
    <row r="27" spans="2:2" ht="51">
      <c r="B27" s="230" t="s">
        <v>2794</v>
      </c>
    </row>
    <row r="29" spans="2:2" ht="38.25">
      <c r="B29" s="230" t="s">
        <v>2795</v>
      </c>
    </row>
    <row r="31" spans="2:2" ht="38.25">
      <c r="B31" s="230" t="s">
        <v>2796</v>
      </c>
    </row>
  </sheetData>
  <hyperlinks>
    <hyperlink ref="B3" r:id="rId1" display="Compiled by Teoalida - www.teoalida.com/database/cities"/>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World Cities Database</vt:lpstr>
      <vt:lpstr>Countries</vt:lpstr>
      <vt:lpstr>Introduction</vt:lpstr>
    </vt:vector>
  </TitlesOfParts>
  <Company>Grizli777</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World Cities Database - www.teoalida.com/database/cities</dc:title>
  <dc:creator>Teoalida</dc:creator>
  <cp:lastModifiedBy>Teoalida</cp:lastModifiedBy>
  <dcterms:created xsi:type="dcterms:W3CDTF">2020-06-08T06:21:13Z</dcterms:created>
  <dcterms:modified xsi:type="dcterms:W3CDTF">2021-11-06T14:41:49Z</dcterms:modified>
</cp:coreProperties>
</file>